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6.公会計\2.県通知及び調査物\2.調査物\R8\260819_【茨城県市町村課_依頼（９14（月）〆）】令和６年度財政状況資料集の作成について（2回目・地方公会計関係）⇒済\4.HPアップロード\"/>
    </mc:Choice>
  </mc:AlternateContent>
  <xr:revisionPtr revIDLastSave="0" documentId="13_ncr:1_{922E5D9A-8573-4394-832D-6A9E1043226A}"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O34" i="10"/>
  <c r="CO35" i="10" s="1"/>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U34" i="10"/>
  <c r="U35" i="10" s="1"/>
  <c r="U36" i="10" s="1"/>
  <c r="U37" i="10" s="1"/>
  <c r="AM34" i="10"/>
  <c r="AM35" i="10" s="1"/>
</calcChain>
</file>

<file path=xl/sharedStrings.xml><?xml version="1.0" encoding="utf-8"?>
<sst xmlns="http://schemas.openxmlformats.org/spreadsheetml/2006/main" count="1142" uniqueCount="585">
  <si>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</si>
  <si>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</si>
  <si>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</si>
  <si>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</si>
  <si>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</si>
  <si>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</si>
  <si>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</si>
  <si>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</si>
  <si>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</si>
  <si>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</si>
  <si>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</si>
  <si>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</si>
  <si>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</si>
  <si>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</si>
  <si>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</si>
  <si>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</si>
  <si>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</si>
  <si>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</si>
  <si>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</si>
  <si>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</si>
  <si>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</si>
  <si>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</si>
  <si>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</si>
  <si>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</si>
  <si>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</si>
  <si>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</si>
  <si>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</si>
  <si>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</si>
  <si>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</si>
  <si>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</si>
  <si>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</si>
  <si>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</si>
  <si>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</si>
  <si>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</si>
  <si>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</si>
  <si>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</si>
  <si>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</si>
  <si>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</si>
  <si>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</si>
  <si>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</si>
  <si>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</si>
  <si>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</si>
  <si>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</si>
  <si>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</si>
  <si>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</si>
  <si>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</si>
  <si>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</si>
  <si>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</si>
  <si>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</si>
  <si>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</si>
  <si>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</si>
  <si>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</si>
  <si>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</si>
  <si>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</si>
  <si>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</si>
  <si>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</si>
  <si>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</si>
  <si>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</si>
  <si>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</si>
  <si>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</si>
  <si>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</si>
  <si>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</si>
  <si>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</si>
  <si>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</si>
  <si>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</si>
  <si>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</si>
  <si>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</si>
  <si>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</si>
  <si>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</si>
  <si>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</si>
  <si>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</si>
  <si>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</si>
  <si>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</si>
  <si>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</si>
  <si>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</si>
  <si>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</si>
  <si>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</si>
  <si>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</si>
  <si>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</si>
  <si>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</si>
  <si>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</si>
  <si>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</si>
  <si>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</si>
  <si>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</si>
  <si>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</si>
  <si>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</si>
  <si>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</si>
  <si>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</si>
  <si>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</si>
  <si>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</si>
  <si>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</si>
  <si>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</si>
  <si>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</si>
  <si>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</si>
  <si>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小美玉市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</si>
  <si>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</si>
  <si>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</si>
  <si>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</si>
  <si>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</si>
  <si>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</si>
  <si>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</si>
  <si>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</si>
  <si>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</si>
  <si>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</si>
  <si>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</si>
  <si>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</si>
  <si>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</si>
  <si>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</si>
  <si>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</si>
  <si>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</si>
  <si>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</si>
  <si>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</si>
  <si>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</si>
  <si>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</si>
  <si>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</si>
  <si>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</si>
  <si>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</si>
  <si>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</si>
  <si>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</si>
  <si>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</si>
  <si>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</si>
  <si>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</si>
  <si>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</si>
  <si>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</si>
  <si>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</si>
  <si>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</si>
  <si>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</si>
  <si>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</si>
  <si>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</si>
  <si>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</si>
  <si>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</si>
  <si>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</si>
  <si>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</si>
  <si>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</si>
  <si>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</si>
  <si>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</si>
  <si>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</si>
  <si>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</si>
  <si>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</si>
  <si>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</si>
  <si>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</si>
  <si>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</si>
  <si>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</si>
  <si>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</si>
  <si>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</si>
  <si>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</si>
  <si>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</si>
  <si>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</si>
  <si>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</si>
  <si>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</si>
  <si>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</si>
  <si>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</si>
  <si>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</si>
  <si>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</si>
  <si>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</si>
  <si>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</si>
  <si>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</si>
  <si>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</si>
  <si>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</si>
  <si>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</si>
  <si>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</si>
  <si>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</si>
  <si>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</si>
  <si>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</si>
  <si>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</si>
  <si>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</si>
  <si>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</si>
  <si>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</si>
  <si>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</si>
  <si>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</si>
  <si>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</si>
  <si>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</si>
  <si>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</si>
  <si>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</si>
  <si>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</si>
  <si>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</si>
  <si>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</si>
  <si>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</si>
  <si>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</si>
  <si>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</si>
  <si>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</si>
  <si>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</si>
  <si>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</si>
  <si>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</si>
  <si>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</si>
  <si>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</si>
  <si>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</si>
  <si>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</si>
  <si>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</si>
  <si>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</si>
  <si>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</si>
  <si>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</si>
  <si>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</si>
  <si>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</si>
  <si>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</si>
  <si>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</si>
  <si>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</si>
  <si>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</si>
  <si>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</si>
  <si>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</si>
  <si>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</si>
  <si>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</si>
  <si>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</si>
  <si>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茨城県小美玉市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</si>
  <si>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</si>
  <si>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</si>
  <si>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</si>
  <si>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</si>
  <si>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</si>
  <si>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</si>
  <si>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</si>
  <si>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</si>
  <si>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</si>
  <si>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</si>
  <si>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</si>
  <si>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</si>
  <si>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</si>
  <si>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</si>
  <si>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</si>
  <si>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</si>
  <si>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</si>
  <si>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</si>
  <si>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</si>
  <si>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</si>
  <si>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</si>
  <si>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</si>
  <si>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</si>
  <si>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</si>
  <si>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</si>
  <si>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</si>
  <si>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</si>
  <si>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</si>
  <si>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</si>
  <si>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</si>
  <si>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</si>
  <si>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</si>
  <si>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</si>
  <si>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</si>
  <si>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</si>
  <si>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</si>
  <si>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</si>
  <si>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</si>
  <si>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</si>
  <si>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</si>
  <si>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</si>
  <si>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</si>
  <si>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</si>
  <si>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</si>
  <si>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</si>
  <si>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</si>
  <si>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</si>
  <si>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</si>
  <si>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</si>
  <si>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</si>
  <si>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</si>
  <si>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</si>
  <si>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</si>
  <si>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</si>
  <si>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</si>
  <si>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</si>
  <si>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</si>
  <si>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</si>
  <si>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</si>
  <si>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</si>
  <si>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</si>
  <si>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</si>
  <si>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</si>
  <si>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</si>
  <si>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</si>
  <si>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</si>
  <si>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</si>
  <si>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</si>
  <si>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</si>
  <si>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</si>
  <si>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</si>
  <si>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</si>
  <si>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</si>
  <si>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</si>
  <si>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</si>
  <si>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</si>
  <si>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</si>
  <si>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</si>
  <si>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</si>
  <si>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</si>
  <si>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</si>
  <si>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</si>
  <si>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</si>
  <si>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</si>
  <si>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</si>
  <si>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</si>
  <si>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</si>
  <si>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</si>
  <si>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</si>
  <si>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</si>
  <si>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</si>
  <si>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</si>
  <si>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</si>
  <si>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</si>
  <si>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</si>
  <si>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</si>
  <si>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</si>
  <si>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</si>
  <si>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</si>
  <si>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</si>
  <si>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</si>
  <si>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</si>
  <si>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</si>
  <si>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</si>
  <si>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</si>
  <si>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</si>
  <si>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</si>
  <si>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</si>
  <si>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</si>
  <si>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</si>
  <si>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</si>
  <si>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</si>
  <si>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</si>
  <si>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</si>
  <si>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</si>
  <si>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</si>
  <si>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</si>
  <si>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</si>
  <si>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</si>
  <si>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</si>
  <si>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</si>
  <si>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</si>
  <si>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</si>
  <si>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</si>
  <si>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</si>
  <si>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</si>
  <si>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</si>
  <si>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</si>
  <si>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</si>
  <si>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</si>
  <si>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</si>
  <si>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</si>
  <si>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</si>
  <si>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</si>
  <si>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</si>
  <si>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</si>
  <si>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</si>
  <si>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</si>
  <si>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</si>
  <si>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</si>
  <si>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</si>
  <si>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</si>
  <si>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</si>
  <si>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</si>
  <si>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</si>
  <si>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</si>
  <si>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</si>
  <si>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</si>
  <si>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</si>
  <si>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</si>
  <si>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茨城県小美玉市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</si>
  <si>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</si>
  <si>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</si>
  <si>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</si>
  <si>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</si>
  <si>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</si>
  <si>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</si>
  <si>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</si>
  <si>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</si>
  <si>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</si>
  <si>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</si>
  <si>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</si>
  <si>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</si>
  <si>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</si>
  <si>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</si>
  <si>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</si>
  <si>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</si>
  <si>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</si>
  <si>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</si>
  <si>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</si>
  <si>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</si>
  <si>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</si>
  <si>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</si>
  <si>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</si>
  <si>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</si>
  <si>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</si>
  <si>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</si>
  <si>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</si>
  <si>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</si>
  <si>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</si>
  <si>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</si>
  <si>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</si>
  <si>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</si>
  <si>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</si>
  <si>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</si>
  <si>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</si>
  <si>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後期高齢者医療保険特別会計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</si>
  <si>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</si>
  <si>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</si>
  <si>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</si>
  <si>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</si>
  <si>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</si>
  <si>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戸別浄化槽事業特別会計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</si>
  <si>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</si>
  <si>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</si>
  <si>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</si>
  <si>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</si>
  <si>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</si>
  <si>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</si>
  <si>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</si>
  <si>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</si>
  <si>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</si>
  <si>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</si>
  <si>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</si>
  <si>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</si>
  <si>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</si>
  <si>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</si>
  <si>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</si>
  <si>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</si>
  <si>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</si>
  <si>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</si>
  <si>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</si>
  <si>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</si>
  <si>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</si>
  <si>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</si>
  <si>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</si>
  <si>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</si>
  <si>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</si>
  <si>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</si>
  <si>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</si>
  <si>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</si>
  <si>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</si>
  <si>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</si>
  <si>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</si>
  <si>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</si>
  <si>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</si>
  <si>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</si>
  <si>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</si>
  <si>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</si>
  <si>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</si>
  <si>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</si>
  <si>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</si>
  <si>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</si>
  <si>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</si>
  <si>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</si>
  <si>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</si>
  <si>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</si>
  <si>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</si>
  <si>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</si>
  <si>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</si>
  <si>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</si>
  <si>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</si>
  <si>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</si>
  <si>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</si>
  <si>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</si>
  <si>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</si>
  <si>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</si>
  <si>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</si>
  <si>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</si>
  <si>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</si>
  <si>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</si>
  <si>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</si>
  <si>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</si>
  <si>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</si>
  <si>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</si>
  <si>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</si>
  <si>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</si>
  <si>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</si>
  <si>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</si>
  <si>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</si>
  <si>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</si>
  <si>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</si>
  <si>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</si>
  <si>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</si>
  <si>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</si>
  <si>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</si>
  <si>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</si>
  <si>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</si>
  <si>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</si>
  <si>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</si>
  <si>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</si>
  <si>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</si>
  <si>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</si>
  <si>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</si>
  <si>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</si>
  <si>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</si>
  <si>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</si>
  <si>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</si>
  <si>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</si>
  <si>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</si>
  <si>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</si>
  <si>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</si>
  <si>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</si>
  <si>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</si>
  <si>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</si>
  <si>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</si>
  <si>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</si>
  <si>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</si>
  <si>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</si>
  <si>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</si>
  <si>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</si>
  <si>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</si>
  <si>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</si>
  <si>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</si>
  <si>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</si>
  <si>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</si>
  <si>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</si>
  <si>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</si>
  <si>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</si>
  <si>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</si>
  <si>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</si>
  <si>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</si>
  <si>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</si>
  <si>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</si>
  <si>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</si>
  <si>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</si>
  <si>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</si>
  <si>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</si>
  <si>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</si>
  <si>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</si>
  <si>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</si>
  <si>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</si>
  <si>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</si>
  <si>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</si>
  <si>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</si>
  <si>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</si>
  <si>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</si>
  <si>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</si>
  <si>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</si>
  <si>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</si>
  <si>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</si>
  <si>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</si>
  <si>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</si>
  <si>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</si>
  <si>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</si>
  <si>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</si>
  <si>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</si>
  <si>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</si>
  <si>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</si>
  <si>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0.64</t>
  </si>
  <si>
    <t>▲ 1.96</t>
  </si>
  <si>
    <t>一般会計</t>
  </si>
  <si>
    <t>水道事業会計</t>
  </si>
  <si>
    <t>下水道事業会計</t>
  </si>
  <si>
    <t>介護保険特別会計（保険事業勘定）</t>
  </si>
  <si>
    <t>戸別浄化槽事業特別会計</t>
  </si>
  <si>
    <t>後期高齢者医療保険特別会計</t>
  </si>
  <si>
    <t>介護保険特別会計（介護サービス事業勘定）</t>
  </si>
  <si>
    <t>霊園事業特別会計</t>
  </si>
  <si>
    <t>その他会計（赤字）</t>
  </si>
  <si>
    <t>その他会計（黒字）</t>
  </si>
  <si>
    <t>R02</t>
    <phoneticPr fontId="5"/>
  </si>
  <si>
    <t>R03</t>
    <phoneticPr fontId="5"/>
  </si>
  <si>
    <t>R04</t>
    <phoneticPr fontId="5"/>
  </si>
  <si>
    <t>R05</t>
    <phoneticPr fontId="5"/>
  </si>
  <si>
    <t>R06</t>
    <phoneticPr fontId="5"/>
  </si>
  <si>
    <t>-</t>
    <phoneticPr fontId="2"/>
  </si>
  <si>
    <t>湖北水道企業団</t>
    <rPh sb="0" eb="2">
      <t>コホク</t>
    </rPh>
    <rPh sb="2" eb="7">
      <t>スイドウキギョウダン</t>
    </rPh>
    <phoneticPr fontId="10"/>
  </si>
  <si>
    <t>茨城地方広域環境事務組合</t>
    <rPh sb="0" eb="8">
      <t>イバラキチホウコウイキカンキョウ</t>
    </rPh>
    <rPh sb="8" eb="12">
      <t>ジムクミアイ</t>
    </rPh>
    <phoneticPr fontId="10"/>
  </si>
  <si>
    <t>湖北環境衛生組合</t>
    <rPh sb="0" eb="2">
      <t>コホク</t>
    </rPh>
    <rPh sb="2" eb="6">
      <t>カンキョウエイセイ</t>
    </rPh>
    <rPh sb="6" eb="8">
      <t>クミアイ</t>
    </rPh>
    <phoneticPr fontId="10"/>
  </si>
  <si>
    <t>霞台厚生施設組合</t>
    <rPh sb="0" eb="2">
      <t>カスミダイ</t>
    </rPh>
    <rPh sb="2" eb="4">
      <t>コウセイ</t>
    </rPh>
    <rPh sb="4" eb="6">
      <t>シセツ</t>
    </rPh>
    <rPh sb="6" eb="8">
      <t>クミアイ</t>
    </rPh>
    <phoneticPr fontId="10"/>
  </si>
  <si>
    <t>茨城県市町村総合事務組合（一般会計）</t>
    <rPh sb="0" eb="3">
      <t>イバラキケン</t>
    </rPh>
    <rPh sb="3" eb="6">
      <t>シチョウソン</t>
    </rPh>
    <rPh sb="6" eb="12">
      <t>ソウゴウジムクミアイ</t>
    </rPh>
    <rPh sb="13" eb="17">
      <t>イッパンカイケイ</t>
    </rPh>
    <phoneticPr fontId="10"/>
  </si>
  <si>
    <t>茨城県市町村総合事務組合（県民交通災害共済事業特別会計）</t>
    <rPh sb="0" eb="3">
      <t>イバラキケン</t>
    </rPh>
    <rPh sb="3" eb="6">
      <t>シチョウソン</t>
    </rPh>
    <rPh sb="6" eb="12">
      <t>ソウゴウジムクミアイ</t>
    </rPh>
    <rPh sb="13" eb="19">
      <t>ケンミンコウツウサイガイ</t>
    </rPh>
    <rPh sb="19" eb="21">
      <t>キョウサイ</t>
    </rPh>
    <rPh sb="21" eb="23">
      <t>ジギョウ</t>
    </rPh>
    <rPh sb="23" eb="25">
      <t>トクベツ</t>
    </rPh>
    <rPh sb="25" eb="27">
      <t>カイケイ</t>
    </rPh>
    <phoneticPr fontId="10"/>
  </si>
  <si>
    <t>石岡地方斎場組合</t>
    <rPh sb="0" eb="8">
      <t>イシオカチホウサイジョウクミアイ</t>
    </rPh>
    <phoneticPr fontId="10"/>
  </si>
  <si>
    <t>茨城租税債権管理機構</t>
    <rPh sb="0" eb="10">
      <t>イバラキソゼイサイケンカンリキコウ</t>
    </rPh>
    <phoneticPr fontId="10"/>
  </si>
  <si>
    <t>茨城県後期高齢者医療広域連合（一般会計）</t>
    <rPh sb="0" eb="3">
      <t>イバラキケン</t>
    </rPh>
    <rPh sb="3" eb="5">
      <t>コウキ</t>
    </rPh>
    <rPh sb="5" eb="8">
      <t>コウレイシャ</t>
    </rPh>
    <rPh sb="8" eb="10">
      <t>イリョウ</t>
    </rPh>
    <rPh sb="10" eb="12">
      <t>コウイキ</t>
    </rPh>
    <rPh sb="12" eb="14">
      <t>レンゴウ</t>
    </rPh>
    <rPh sb="15" eb="19">
      <t>イッパンカイケイ</t>
    </rPh>
    <phoneticPr fontId="10"/>
  </si>
  <si>
    <t>茨城県後期高齢者医療広域連合（後期高齢医療特別会計）</t>
    <rPh sb="0" eb="3">
      <t>イバラキケン</t>
    </rPh>
    <rPh sb="3" eb="5">
      <t>コウキ</t>
    </rPh>
    <rPh sb="5" eb="8">
      <t>コウレイシャ</t>
    </rPh>
    <rPh sb="8" eb="10">
      <t>イリョウ</t>
    </rPh>
    <rPh sb="10" eb="12">
      <t>コウイキ</t>
    </rPh>
    <rPh sb="12" eb="14">
      <t>レンゴウ</t>
    </rPh>
    <rPh sb="15" eb="17">
      <t>コウキ</t>
    </rPh>
    <rPh sb="17" eb="19">
      <t>コウレイ</t>
    </rPh>
    <rPh sb="19" eb="21">
      <t>イリョウ</t>
    </rPh>
    <rPh sb="21" eb="23">
      <t>トクベツ</t>
    </rPh>
    <rPh sb="23" eb="25">
      <t>カイケイ</t>
    </rPh>
    <phoneticPr fontId="10"/>
  </si>
  <si>
    <t>小美玉ふるさと食品公社</t>
    <rPh sb="0" eb="3">
      <t>オミタマ</t>
    </rPh>
    <rPh sb="7" eb="11">
      <t>ショクヒンコウシャ</t>
    </rPh>
    <phoneticPr fontId="10"/>
  </si>
  <si>
    <t>小美玉農業公社</t>
    <rPh sb="0" eb="3">
      <t>オミタマ</t>
    </rPh>
    <rPh sb="3" eb="7">
      <t>ノウギョウコウシャ</t>
    </rPh>
    <phoneticPr fontId="10"/>
  </si>
  <si>
    <t>ふるさと応援基金</t>
    <rPh sb="4" eb="6">
      <t>オウエン</t>
    </rPh>
    <rPh sb="6" eb="8">
      <t>キキン</t>
    </rPh>
    <phoneticPr fontId="2"/>
  </si>
  <si>
    <t>合併振興基金</t>
    <rPh sb="0" eb="2">
      <t>ガッペイ</t>
    </rPh>
    <rPh sb="2" eb="4">
      <t>シンコウ</t>
    </rPh>
    <rPh sb="4" eb="6">
      <t>キキン</t>
    </rPh>
    <phoneticPr fontId="5"/>
  </si>
  <si>
    <t>公共施設整備基金</t>
    <phoneticPr fontId="2"/>
  </si>
  <si>
    <t>再編関連訓練移転等交付金事業基金</t>
    <rPh sb="0" eb="2">
      <t>サイヘン</t>
    </rPh>
    <rPh sb="2" eb="4">
      <t>カンレン</t>
    </rPh>
    <rPh sb="4" eb="6">
      <t>クンレン</t>
    </rPh>
    <rPh sb="6" eb="9">
      <t>イテントウ</t>
    </rPh>
    <rPh sb="9" eb="12">
      <t>コウフキン</t>
    </rPh>
    <rPh sb="12" eb="14">
      <t>ジギョウ</t>
    </rPh>
    <rPh sb="14" eb="16">
      <t>キキン</t>
    </rPh>
    <phoneticPr fontId="2"/>
  </si>
  <si>
    <t>情報教育支援基金</t>
    <rPh sb="0" eb="2">
      <t>ジョウホウ</t>
    </rPh>
    <rPh sb="2" eb="4">
      <t>キョウイク</t>
    </rPh>
    <rPh sb="4" eb="6">
      <t>シエン</t>
    </rPh>
    <rPh sb="6" eb="8">
      <t>キキン</t>
    </rPh>
    <phoneticPr fontId="2"/>
  </si>
  <si>
    <t>-</t>
    <phoneticPr fontId="2"/>
  </si>
  <si>
    <t>-</t>
    <phoneticPr fontId="2"/>
  </si>
  <si>
    <t>-</t>
    <phoneticPr fontId="2"/>
  </si>
  <si>
    <t>-</t>
    <phoneticPr fontId="2"/>
  </si>
  <si>
    <t>‐</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</si>
  <si>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</si>
  <si>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</si>
  <si>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</si>
  <si>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</si>
  <si>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</si>
  <si>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</si>
  <si>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</si>
  <si>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</si>
  <si>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</si>
  <si>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</si>
  <si>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比率は、元利償還金の増や、臨時財政対策債発行可能額の減により現年度と比べて0.3ポイント増加し、将来負担比率は類似団体と比較して高い水準にある。現状、新市建設計画に基づく広域幹線道路整備事業・学校規模配置適正化事業・ごみ処理広域化事業の最盛期が過ぎたため、地方債残高は減少していくことが見込まれる。今後も事業実施及び市債発行の適正化を図りつつ、計画的な基金の積立や補助金等の財源を確保し、将来負担比率および実質公債費比率の抑制に努める。</t>
    <rPh sb="0" eb="2">
      <t>ジッシツ</t>
    </rPh>
    <rPh sb="2" eb="4">
      <t>コウサイ</t>
    </rPh>
    <rPh sb="4" eb="6">
      <t>ヒリツ</t>
    </rPh>
    <rPh sb="8" eb="13">
      <t>ガンリショウカンキン</t>
    </rPh>
    <rPh sb="14" eb="15">
      <t>ゾウ</t>
    </rPh>
    <rPh sb="17" eb="21">
      <t>リンジザイセイ</t>
    </rPh>
    <rPh sb="21" eb="24">
      <t>タイサクサイ</t>
    </rPh>
    <rPh sb="24" eb="29">
      <t>ハッコウカノウガク</t>
    </rPh>
    <rPh sb="30" eb="31">
      <t>ゲン</t>
    </rPh>
    <rPh sb="34" eb="37">
      <t>ゲンネンド</t>
    </rPh>
    <rPh sb="38" eb="39">
      <t>クラ</t>
    </rPh>
    <rPh sb="48" eb="50">
      <t>ゾウカ</t>
    </rPh>
    <rPh sb="52" eb="58">
      <t>ショウライフタンヒリツ</t>
    </rPh>
    <rPh sb="59" eb="63">
      <t>ルイジダンタイ</t>
    </rPh>
    <rPh sb="64" eb="66">
      <t>ヒカク</t>
    </rPh>
    <rPh sb="68" eb="69">
      <t>タカ</t>
    </rPh>
    <rPh sb="70" eb="72">
      <t>スイジュン</t>
    </rPh>
    <phoneticPr fontId="2"/>
  </si>
  <si>
    <t>地方債残高等の将来負担額は前年度比約7.1％減少したものの、減債基金や公共施設整備基金などの充当可能財源等が前年度比8.7％減となったことにより分子の数値が増となったことで将来負担比率は前年度に比べて2.9ポイント増加しており、有形固定資産減価償却率については、前年度に比べて0.6ポイント増加した。類似団体平均と比較すると、将来負担比率は10.1ポイント上回っており、有形固定資産減価償却率は10.5ポイント下回っている。資産の老朽化は比較的抑制されているものの、依然として将来負担比率は高い水準となっていることから、公共施設等総合管理計画および個別計画に基づき、適切な施設の維持管理および老朽化対策に努めながらも、事業内容を精査し資産整備のための基金の取り崩しや地方債発行等に伴う将来負担を抑制していく必要がある。</t>
    <rPh sb="0" eb="5">
      <t>チホウサイザンダカ</t>
    </rPh>
    <rPh sb="5" eb="6">
      <t>トウ</t>
    </rPh>
    <rPh sb="7" eb="12">
      <t>ショウライフタンガク</t>
    </rPh>
    <rPh sb="13" eb="16">
      <t>ゼンネンド</t>
    </rPh>
    <rPh sb="16" eb="17">
      <t>ヒ</t>
    </rPh>
    <rPh sb="17" eb="18">
      <t>ヤク</t>
    </rPh>
    <rPh sb="22" eb="24">
      <t>ゲンショウ</t>
    </rPh>
    <rPh sb="50" eb="53">
      <t>ザイゲントウ</t>
    </rPh>
    <rPh sb="54" eb="58">
      <t>ゼンネンドヒ</t>
    </rPh>
    <rPh sb="72" eb="74">
      <t>ブンシ</t>
    </rPh>
    <rPh sb="75" eb="77">
      <t>スウチ</t>
    </rPh>
    <rPh sb="78" eb="79">
      <t>ゾウ</t>
    </rPh>
    <rPh sb="86" eb="92">
      <t>ショウライフタンヒリツ</t>
    </rPh>
    <rPh sb="145" eb="147">
      <t>ゾウカ</t>
    </rPh>
    <rPh sb="150" eb="156">
      <t>ルイジダンタイヘイキン</t>
    </rPh>
    <rPh sb="157" eb="159">
      <t>ヒカク</t>
    </rPh>
    <rPh sb="163" eb="169">
      <t>ショウライフタンヒリツ</t>
    </rPh>
    <rPh sb="178" eb="180">
      <t>ウワマワ</t>
    </rPh>
    <rPh sb="185" eb="191">
      <t>ユウケイコテイシサン</t>
    </rPh>
    <rPh sb="191" eb="196">
      <t>ゲンカショウキャクリツ</t>
    </rPh>
    <rPh sb="205" eb="207">
      <t>シタマワ</t>
    </rPh>
    <rPh sb="212" eb="214">
      <t>シサン</t>
    </rPh>
    <rPh sb="215" eb="218">
      <t>ロウキュウカ</t>
    </rPh>
    <rPh sb="219" eb="222">
      <t>ヒカクテキ</t>
    </rPh>
    <rPh sb="222" eb="224">
      <t>ヨクセイ</t>
    </rPh>
    <rPh sb="233" eb="235">
      <t>イゼン</t>
    </rPh>
    <rPh sb="238" eb="244">
      <t>ショウライフタンヒリツ</t>
    </rPh>
    <rPh sb="245" eb="246">
      <t>タカ</t>
    </rPh>
    <rPh sb="247" eb="249">
      <t>スイジュン</t>
    </rPh>
    <rPh sb="260" eb="264">
      <t>コウキョウシセツ</t>
    </rPh>
    <rPh sb="264" eb="265">
      <t>トウ</t>
    </rPh>
    <rPh sb="265" eb="271">
      <t>ソウゴウカンリケイカク</t>
    </rPh>
    <rPh sb="274" eb="278">
      <t>コベツケイカク</t>
    </rPh>
    <rPh sb="279" eb="280">
      <t>モト</t>
    </rPh>
    <rPh sb="283" eb="285">
      <t>テキセツ</t>
    </rPh>
    <rPh sb="286" eb="288">
      <t>シセツ</t>
    </rPh>
    <rPh sb="289" eb="293">
      <t>イジカンリ</t>
    </rPh>
    <rPh sb="296" eb="299">
      <t>ロウキュウカ</t>
    </rPh>
    <rPh sb="299" eb="301">
      <t>タイサク</t>
    </rPh>
    <rPh sb="302" eb="303">
      <t>ツト</t>
    </rPh>
    <rPh sb="309" eb="313">
      <t>ジギョウナイヨウ</t>
    </rPh>
    <rPh sb="314" eb="316">
      <t>セイサ</t>
    </rPh>
    <rPh sb="317" eb="321">
      <t>シサンセイビ</t>
    </rPh>
    <rPh sb="325" eb="327">
      <t>キキン</t>
    </rPh>
    <rPh sb="328" eb="329">
      <t>ト</t>
    </rPh>
    <rPh sb="330" eb="331">
      <t>クズ</t>
    </rPh>
    <rPh sb="333" eb="336">
      <t>チホウサイ</t>
    </rPh>
    <rPh sb="336" eb="338">
      <t>ハッコウ</t>
    </rPh>
    <rPh sb="338" eb="339">
      <t>トウ</t>
    </rPh>
    <rPh sb="340" eb="341">
      <t>トモナ</t>
    </rPh>
    <rPh sb="342" eb="344">
      <t>ショウライ</t>
    </rPh>
    <rPh sb="344" eb="346">
      <t>フタン</t>
    </rPh>
    <rPh sb="347" eb="349">
      <t>ヨクセイ</t>
    </rPh>
    <rPh sb="353" eb="355">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</si>
</sst>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91635CC-79F2-4B68-BF39-00D4C5B463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F49-441F-811F-85036092D18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116661</c:v>
                </c:pt>
                <c:pt idx="1">
                  <c:v>90021</c:v>
                </c:pt>
                <c:pt idx="2">
                  <c:v>39795</c:v>
                </c:pt>
                <c:pt idx="3">
                  <c:v>29837</c:v>
                </c:pt>
                <c:pt idx="4">
                  <c:v>34334</c:v>
                </c:pt>
              </c:numCache>
            </c:numRef>
          </c:val>
          <c:smooth val="0"/>
          <c:extLst>
            <c:ext xmlns:c16="http://schemas.microsoft.com/office/drawing/2014/chart" uri="{C3380CC4-5D6E-409C-BE32-E72D297353CC}">
              <c16:uniqueId val="{00000001-2F49-441F-811F-85036092D18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c:v>
                </c:pt>
                <c:pt idx="1">
                  <c:v>7.65</c:v>
                </c:pt>
                <c:pt idx="2">
                  <c:v>4.75</c:v>
                </c:pt>
                <c:pt idx="3">
                  <c:v>5.84</c:v>
                </c:pt>
                <c:pt idx="4">
                  <c:v>5.82</c:v>
                </c:pt>
              </c:numCache>
            </c:numRef>
          </c:val>
          <c:extLst>
            <c:ext xmlns:c16="http://schemas.microsoft.com/office/drawing/2014/chart" uri="{C3380CC4-5D6E-409C-BE32-E72D297353CC}">
              <c16:uniqueId val="{00000000-D987-47DD-889D-40B7C3608B5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21.4</c:v>
                </c:pt>
                <c:pt idx="1">
                  <c:v>21.56</c:v>
                </c:pt>
                <c:pt idx="2">
                  <c:v>21.88</c:v>
                </c:pt>
                <c:pt idx="3">
                  <c:v>18.38</c:v>
                </c:pt>
                <c:pt idx="4">
                  <c:v>18.05</c:v>
                </c:pt>
              </c:numCache>
            </c:numRef>
          </c:val>
          <c:extLst>
            <c:ext xmlns:c16="http://schemas.microsoft.com/office/drawing/2014/chart" uri="{C3380CC4-5D6E-409C-BE32-E72D297353CC}">
              <c16:uniqueId val="{00000001-D987-47DD-889D-40B7C3608B5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1.26</c:v>
                </c:pt>
                <c:pt idx="1">
                  <c:v>4.99</c:v>
                </c:pt>
                <c:pt idx="2">
                  <c:v>-0.64</c:v>
                </c:pt>
                <c:pt idx="3">
                  <c:v>-1.96</c:v>
                </c:pt>
                <c:pt idx="4">
                  <c:v>0.1</c:v>
                </c:pt>
              </c:numCache>
            </c:numRef>
          </c:val>
          <c:smooth val="0"/>
          <c:extLst>
            <c:ext xmlns:c16="http://schemas.microsoft.com/office/drawing/2014/chart" uri="{C3380CC4-5D6E-409C-BE32-E72D297353CC}">
              <c16:uniqueId val="{00000002-D987-47DD-889D-40B7C3608B5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0.78</c:v>
                </c:pt>
                <c:pt idx="2">
                  <c:v>#N/A</c:v>
                </c:pt>
                <c:pt idx="3">
                  <c:v>0.77</c:v>
                </c:pt>
                <c:pt idx="4">
                  <c:v>#N/A</c:v>
                </c:pt>
                <c:pt idx="5">
                  <c:v>0.7</c:v>
                </c:pt>
                <c:pt idx="6">
                  <c:v>#N/A</c:v>
                </c:pt>
                <c:pt idx="7">
                  <c:v>0.46</c:v>
                </c:pt>
                <c:pt idx="8">
                  <c:v>#N/A</c:v>
                </c:pt>
                <c:pt idx="9">
                  <c:v>0</c:v>
                </c:pt>
              </c:numCache>
            </c:numRef>
          </c:val>
          <c:extLst>
            <c:ext xmlns:c16="http://schemas.microsoft.com/office/drawing/2014/chart" uri="{C3380CC4-5D6E-409C-BE32-E72D297353CC}">
              <c16:uniqueId val="{00000000-64A6-4AFC-B41F-86652FA713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A6-4AFC-B41F-86652FA71370}"/>
            </c:ext>
          </c:extLst>
        </c:ser>
        <c:ser>
          <c:idx val="2"/>
          <c:order val="2"/>
          <c:tx>
            <c:strRef>
              <c:f>データシート!$A$29</c:f>
              <c:strCache>
                <c:ptCount val="1"/>
                <c:pt idx="0">
                  <c:v>霊園事業特別会計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2-64A6-4AFC-B41F-86652FA71370}"/>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3-64A6-4AFC-B41F-86652FA71370}"/>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0.01</c:v>
                </c:pt>
                <c:pt idx="6">
                  <c:v>#N/A</c:v>
                </c:pt>
                <c:pt idx="7">
                  <c:v>0.01</c:v>
                </c:pt>
                <c:pt idx="8">
                  <c:v>#N/A</c:v>
                </c:pt>
                <c:pt idx="9">
                  <c:v>0.02</c:v>
                </c:pt>
              </c:numCache>
            </c:numRef>
          </c:val>
          <c:extLst>
            <c:ext xmlns:c16="http://schemas.microsoft.com/office/drawing/2014/chart" uri="{C3380CC4-5D6E-409C-BE32-E72D297353CC}">
              <c16:uniqueId val="{00000004-64A6-4AFC-B41F-86652FA71370}"/>
            </c:ext>
          </c:extLst>
        </c:ser>
        <c:ser>
          <c:idx val="5"/>
          <c:order val="5"/>
          <c:tx>
            <c:strRef>
              <c:f>データシート!$A$32</c:f>
              <c:strCache>
                <c:ptCount val="1"/>
                <c:pt idx="0">
                  <c:v>戸別浄化槽事業特別会計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0.05</c:v>
                </c:pt>
                <c:pt idx="8">
                  <c:v>#N/A</c:v>
                </c:pt>
                <c:pt idx="9">
                  <c:v>0.11</c:v>
                </c:pt>
              </c:numCache>
            </c:numRef>
          </c:val>
          <c:extLst>
            <c:ext xmlns:c16="http://schemas.microsoft.com/office/drawing/2014/chart" uri="{C3380CC4-5D6E-409C-BE32-E72D297353CC}">
              <c16:uniqueId val="{00000005-64A6-4AFC-B41F-86652FA71370}"/>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0.87</c:v>
                </c:pt>
                <c:pt idx="2">
                  <c:v>#N/A</c:v>
                </c:pt>
                <c:pt idx="3">
                  <c:v>1.3</c:v>
                </c:pt>
                <c:pt idx="4">
                  <c:v>#N/A</c:v>
                </c:pt>
                <c:pt idx="5">
                  <c:v>0.82</c:v>
                </c:pt>
                <c:pt idx="6">
                  <c:v>#N/A</c:v>
                </c:pt>
                <c:pt idx="7">
                  <c:v>0.61</c:v>
                </c:pt>
                <c:pt idx="8">
                  <c:v>#N/A</c:v>
                </c:pt>
                <c:pt idx="9">
                  <c:v>0.99</c:v>
                </c:pt>
              </c:numCache>
            </c:numRef>
          </c:val>
          <c:extLst>
            <c:ext xmlns:c16="http://schemas.microsoft.com/office/drawing/2014/chart" uri="{C3380CC4-5D6E-409C-BE32-E72D297353CC}">
              <c16:uniqueId val="{00000006-64A6-4AFC-B41F-86652FA7137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1.05</c:v>
                </c:pt>
                <c:pt idx="2">
                  <c:v>#N/A</c:v>
                </c:pt>
                <c:pt idx="3">
                  <c:v>1.57</c:v>
                </c:pt>
                <c:pt idx="4">
                  <c:v>#N/A</c:v>
                </c:pt>
                <c:pt idx="5">
                  <c:v>2.02</c:v>
                </c:pt>
                <c:pt idx="6">
                  <c:v>#N/A</c:v>
                </c:pt>
                <c:pt idx="7">
                  <c:v>3.06</c:v>
                </c:pt>
                <c:pt idx="8">
                  <c:v>#N/A</c:v>
                </c:pt>
                <c:pt idx="9">
                  <c:v>3.17</c:v>
                </c:pt>
              </c:numCache>
            </c:numRef>
          </c:val>
          <c:extLst>
            <c:ext xmlns:c16="http://schemas.microsoft.com/office/drawing/2014/chart" uri="{C3380CC4-5D6E-409C-BE32-E72D297353CC}">
              <c16:uniqueId val="{00000007-64A6-4AFC-B41F-86652FA7137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c:v>
                </c:pt>
                <c:pt idx="2">
                  <c:v>#N/A</c:v>
                </c:pt>
                <c:pt idx="3">
                  <c:v>6.25</c:v>
                </c:pt>
                <c:pt idx="4">
                  <c:v>#N/A</c:v>
                </c:pt>
                <c:pt idx="5">
                  <c:v>6.56</c:v>
                </c:pt>
                <c:pt idx="6">
                  <c:v>#N/A</c:v>
                </c:pt>
                <c:pt idx="7">
                  <c:v>6.25</c:v>
                </c:pt>
                <c:pt idx="8">
                  <c:v>#N/A</c:v>
                </c:pt>
                <c:pt idx="9">
                  <c:v>5.52</c:v>
                </c:pt>
              </c:numCache>
            </c:numRef>
          </c:val>
          <c:extLst>
            <c:ext xmlns:c16="http://schemas.microsoft.com/office/drawing/2014/chart" uri="{C3380CC4-5D6E-409C-BE32-E72D297353CC}">
              <c16:uniqueId val="{00000008-64A6-4AFC-B41F-86652FA7137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3.69</c:v>
                </c:pt>
                <c:pt idx="2">
                  <c:v>#N/A</c:v>
                </c:pt>
                <c:pt idx="3">
                  <c:v>7.63</c:v>
                </c:pt>
                <c:pt idx="4">
                  <c:v>#N/A</c:v>
                </c:pt>
                <c:pt idx="5">
                  <c:v>4.7300000000000004</c:v>
                </c:pt>
                <c:pt idx="6">
                  <c:v>#N/A</c:v>
                </c:pt>
                <c:pt idx="7">
                  <c:v>5.82</c:v>
                </c:pt>
                <c:pt idx="8">
                  <c:v>#N/A</c:v>
                </c:pt>
                <c:pt idx="9">
                  <c:v>5.81</c:v>
                </c:pt>
              </c:numCache>
            </c:numRef>
          </c:val>
          <c:extLst>
            <c:ext xmlns:c16="http://schemas.microsoft.com/office/drawing/2014/chart" uri="{C3380CC4-5D6E-409C-BE32-E72D297353CC}">
              <c16:uniqueId val="{00000009-64A6-4AFC-B41F-86652FA7137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2339</c:v>
                </c:pt>
                <c:pt idx="5">
                  <c:v>2428</c:v>
                </c:pt>
                <c:pt idx="8">
                  <c:v>2523</c:v>
                </c:pt>
                <c:pt idx="11">
                  <c:v>2524</c:v>
                </c:pt>
                <c:pt idx="14">
                  <c:v>2496</c:v>
                </c:pt>
              </c:numCache>
            </c:numRef>
          </c:val>
          <c:extLst>
            <c:ext xmlns:c16="http://schemas.microsoft.com/office/drawing/2014/chart" uri="{C3380CC4-5D6E-409C-BE32-E72D297353CC}">
              <c16:uniqueId val="{00000000-762C-4F6C-870D-36CF4A885B2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762C-4F6C-870D-36CF4A885B2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62C-4F6C-870D-36CF4A885B2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2C-4F6C-870D-36CF4A885B2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717</c:v>
                </c:pt>
                <c:pt idx="3">
                  <c:v>689</c:v>
                </c:pt>
                <c:pt idx="6">
                  <c:v>669</c:v>
                </c:pt>
                <c:pt idx="9">
                  <c:v>771</c:v>
                </c:pt>
                <c:pt idx="12">
                  <c:v>646</c:v>
                </c:pt>
              </c:numCache>
            </c:numRef>
          </c:val>
          <c:extLst>
            <c:ext xmlns:c16="http://schemas.microsoft.com/office/drawing/2014/chart" uri="{C3380CC4-5D6E-409C-BE32-E72D297353CC}">
              <c16:uniqueId val="{00000004-762C-4F6C-870D-36CF4A885B2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2C-4F6C-870D-36CF4A885B2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2C-4F6C-870D-36CF4A885B2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2316</c:v>
                </c:pt>
                <c:pt idx="3">
                  <c:v>2440</c:v>
                </c:pt>
                <c:pt idx="6">
                  <c:v>2639</c:v>
                </c:pt>
                <c:pt idx="9">
                  <c:v>2666</c:v>
                </c:pt>
                <c:pt idx="12">
                  <c:v>2667</c:v>
                </c:pt>
              </c:numCache>
            </c:numRef>
          </c:val>
          <c:extLst>
            <c:ext xmlns:c16="http://schemas.microsoft.com/office/drawing/2014/chart" uri="{C3380CC4-5D6E-409C-BE32-E72D297353CC}">
              <c16:uniqueId val="{00000007-762C-4F6C-870D-36CF4A885B2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694</c:v>
                </c:pt>
                <c:pt idx="2">
                  <c:v>#N/A</c:v>
                </c:pt>
                <c:pt idx="3">
                  <c:v>#N/A</c:v>
                </c:pt>
                <c:pt idx="4">
                  <c:v>701</c:v>
                </c:pt>
                <c:pt idx="5">
                  <c:v>#N/A</c:v>
                </c:pt>
                <c:pt idx="6">
                  <c:v>#N/A</c:v>
                </c:pt>
                <c:pt idx="7">
                  <c:v>785</c:v>
                </c:pt>
                <c:pt idx="8">
                  <c:v>#N/A</c:v>
                </c:pt>
                <c:pt idx="9">
                  <c:v>#N/A</c:v>
                </c:pt>
                <c:pt idx="10">
                  <c:v>913</c:v>
                </c:pt>
                <c:pt idx="11">
                  <c:v>#N/A</c:v>
                </c:pt>
                <c:pt idx="12">
                  <c:v>#N/A</c:v>
                </c:pt>
                <c:pt idx="13">
                  <c:v>818</c:v>
                </c:pt>
                <c:pt idx="14">
                  <c:v>#N/A</c:v>
                </c:pt>
              </c:numCache>
            </c:numRef>
          </c:val>
          <c:smooth val="0"/>
          <c:extLst>
            <c:ext xmlns:c16="http://schemas.microsoft.com/office/drawing/2014/chart" uri="{C3380CC4-5D6E-409C-BE32-E72D297353CC}">
              <c16:uniqueId val="{00000008-762C-4F6C-870D-36CF4A885B2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28299</c:v>
                </c:pt>
                <c:pt idx="5">
                  <c:v>27915</c:v>
                </c:pt>
                <c:pt idx="8">
                  <c:v>26467</c:v>
                </c:pt>
                <c:pt idx="11">
                  <c:v>24779</c:v>
                </c:pt>
                <c:pt idx="14">
                  <c:v>22926</c:v>
                </c:pt>
              </c:numCache>
            </c:numRef>
          </c:val>
          <c:extLst>
            <c:ext xmlns:c16="http://schemas.microsoft.com/office/drawing/2014/chart" uri="{C3380CC4-5D6E-409C-BE32-E72D297353CC}">
              <c16:uniqueId val="{00000000-5C14-4421-B683-12212ED92D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1173</c:v>
                </c:pt>
                <c:pt idx="5">
                  <c:v>1151</c:v>
                </c:pt>
                <c:pt idx="8">
                  <c:v>1079</c:v>
                </c:pt>
                <c:pt idx="11">
                  <c:v>1010</c:v>
                </c:pt>
                <c:pt idx="14">
                  <c:v>913</c:v>
                </c:pt>
              </c:numCache>
            </c:numRef>
          </c:val>
          <c:extLst>
            <c:ext xmlns:c16="http://schemas.microsoft.com/office/drawing/2014/chart" uri="{C3380CC4-5D6E-409C-BE32-E72D297353CC}">
              <c16:uniqueId val="{00000001-5C14-4421-B683-12212ED92D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6446</c:v>
                </c:pt>
                <c:pt idx="5">
                  <c:v>8074</c:v>
                </c:pt>
                <c:pt idx="8">
                  <c:v>8817</c:v>
                </c:pt>
                <c:pt idx="11">
                  <c:v>8232</c:v>
                </c:pt>
                <c:pt idx="14">
                  <c:v>7225</c:v>
                </c:pt>
              </c:numCache>
            </c:numRef>
          </c:val>
          <c:extLst>
            <c:ext xmlns:c16="http://schemas.microsoft.com/office/drawing/2014/chart" uri="{C3380CC4-5D6E-409C-BE32-E72D297353CC}">
              <c16:uniqueId val="{00000002-5C14-4421-B683-12212ED92D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14-4421-B683-12212ED92D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14-4421-B683-12212ED92D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c:v>
                </c:pt>
                <c:pt idx="3">
                  <c:v>0</c:v>
                </c:pt>
                <c:pt idx="6">
                  <c:v>2</c:v>
                </c:pt>
                <c:pt idx="9">
                  <c:v>3</c:v>
                </c:pt>
                <c:pt idx="12">
                  <c:v>3</c:v>
                </c:pt>
              </c:numCache>
            </c:numRef>
          </c:val>
          <c:extLst>
            <c:ext xmlns:c16="http://schemas.microsoft.com/office/drawing/2014/chart" uri="{C3380CC4-5D6E-409C-BE32-E72D297353CC}">
              <c16:uniqueId val="{00000005-5C14-4421-B683-12212ED92D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2934</c:v>
                </c:pt>
                <c:pt idx="3">
                  <c:v>3059</c:v>
                </c:pt>
                <c:pt idx="6">
                  <c:v>2911</c:v>
                </c:pt>
                <c:pt idx="9">
                  <c:v>3017</c:v>
                </c:pt>
                <c:pt idx="12">
                  <c:v>2903</c:v>
                </c:pt>
              </c:numCache>
            </c:numRef>
          </c:val>
          <c:extLst>
            <c:ext xmlns:c16="http://schemas.microsoft.com/office/drawing/2014/chart" uri="{C3380CC4-5D6E-409C-BE32-E72D297353CC}">
              <c16:uniqueId val="{00000006-5C14-4421-B683-12212ED92D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15</c:v>
                </c:pt>
              </c:numCache>
            </c:numRef>
          </c:val>
          <c:extLst>
            <c:ext xmlns:c16="http://schemas.microsoft.com/office/drawing/2014/chart" uri="{C3380CC4-5D6E-409C-BE32-E72D297353CC}">
              <c16:uniqueId val="{00000007-5C14-4421-B683-12212ED92D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11403</c:v>
                </c:pt>
                <c:pt idx="3">
                  <c:v>10366</c:v>
                </c:pt>
                <c:pt idx="6">
                  <c:v>9020</c:v>
                </c:pt>
                <c:pt idx="9">
                  <c:v>8178</c:v>
                </c:pt>
                <c:pt idx="12">
                  <c:v>7898</c:v>
                </c:pt>
              </c:numCache>
            </c:numRef>
          </c:val>
          <c:extLst>
            <c:ext xmlns:c16="http://schemas.microsoft.com/office/drawing/2014/chart" uri="{C3380CC4-5D6E-409C-BE32-E72D297353CC}">
              <c16:uniqueId val="{00000008-5C14-4421-B683-12212ED92D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C14-4421-B683-12212ED92D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28353</c:v>
                </c:pt>
                <c:pt idx="3">
                  <c:v>28622</c:v>
                </c:pt>
                <c:pt idx="6">
                  <c:v>26705</c:v>
                </c:pt>
                <c:pt idx="9">
                  <c:v>24873</c:v>
                </c:pt>
                <c:pt idx="12">
                  <c:v>22699</c:v>
                </c:pt>
              </c:numCache>
            </c:numRef>
          </c:val>
          <c:extLst>
            <c:ext xmlns:c16="http://schemas.microsoft.com/office/drawing/2014/chart" uri="{C3380CC4-5D6E-409C-BE32-E72D297353CC}">
              <c16:uniqueId val="{0000000A-5C14-4421-B683-12212ED92D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6774</c:v>
                </c:pt>
                <c:pt idx="2">
                  <c:v>#N/A</c:v>
                </c:pt>
                <c:pt idx="3">
                  <c:v>#N/A</c:v>
                </c:pt>
                <c:pt idx="4">
                  <c:v>4906</c:v>
                </c:pt>
                <c:pt idx="5">
                  <c:v>#N/A</c:v>
                </c:pt>
                <c:pt idx="6">
                  <c:v>#N/A</c:v>
                </c:pt>
                <c:pt idx="7">
                  <c:v>2275</c:v>
                </c:pt>
                <c:pt idx="8">
                  <c:v>#N/A</c:v>
                </c:pt>
                <c:pt idx="9">
                  <c:v>#N/A</c:v>
                </c:pt>
                <c:pt idx="10">
                  <c:v>2052</c:v>
                </c:pt>
                <c:pt idx="11">
                  <c:v>#N/A</c:v>
                </c:pt>
                <c:pt idx="12">
                  <c:v>#N/A</c:v>
                </c:pt>
                <c:pt idx="13">
                  <c:v>2454</c:v>
                </c:pt>
                <c:pt idx="14">
                  <c:v>#N/A</c:v>
                </c:pt>
              </c:numCache>
            </c:numRef>
          </c:val>
          <c:smooth val="0"/>
          <c:extLst>
            <c:ext xmlns:c16="http://schemas.microsoft.com/office/drawing/2014/chart" uri="{C3380CC4-5D6E-409C-BE32-E72D297353CC}">
              <c16:uniqueId val="{0000000B-5C14-4421-B683-12212ED92D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3001</c:v>
                </c:pt>
                <c:pt idx="1">
                  <c:v>2565</c:v>
                </c:pt>
                <c:pt idx="2">
                  <c:v>2567</c:v>
                </c:pt>
              </c:numCache>
            </c:numRef>
          </c:val>
          <c:extLst>
            <c:ext xmlns:c16="http://schemas.microsoft.com/office/drawing/2014/chart" uri="{C3380CC4-5D6E-409C-BE32-E72D297353CC}">
              <c16:uniqueId val="{00000000-61F1-443A-AB92-857CBB34EAA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1531</c:v>
                </c:pt>
                <c:pt idx="1">
                  <c:v>1449</c:v>
                </c:pt>
                <c:pt idx="2">
                  <c:v>1238</c:v>
                </c:pt>
              </c:numCache>
            </c:numRef>
          </c:val>
          <c:extLst>
            <c:ext xmlns:c16="http://schemas.microsoft.com/office/drawing/2014/chart" uri="{C3380CC4-5D6E-409C-BE32-E72D297353CC}">
              <c16:uniqueId val="{00000001-61F1-443A-AB92-857CBB34EAA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5579</c:v>
                </c:pt>
                <c:pt idx="1">
                  <c:v>5710</c:v>
                </c:pt>
                <c:pt idx="2">
                  <c:v>5320</c:v>
                </c:pt>
              </c:numCache>
            </c:numRef>
          </c:val>
          <c:extLst>
            <c:ext xmlns:c16="http://schemas.microsoft.com/office/drawing/2014/chart" uri="{C3380CC4-5D6E-409C-BE32-E72D297353CC}">
              <c16:uniqueId val="{00000002-61F1-443A-AB92-857CBB34EAA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{CD0D23D5-0E0E-46BC-B1C0-016C762C7482}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C8F-4AAC-9E42-356A066827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{F27347E1-72F2-4647-A6A1-FDFB26FEF7F0}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8F-4AAC-9E42-356A066827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{6A22BC3A-C5DD-485C-98CB-CD620BE13BD7}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8F-4AAC-9E42-356A066827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{2F258416-9DAD-4423-9AC1-4A57F5C2BC20}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8F-4AAC-9E42-356A066827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{B6E47615-05DD-4FAB-BD4E-C747A95D241C}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8F-4AAC-9E42-356A0668270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{9B1D12F3-49B5-408C-AE1E-D790FFE5B4F9}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C8F-4AAC-9E42-356A0668270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{39655A01-9F0C-4824-A79E-FD060EAD2B54}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C8F-4AAC-9E42-356A0668270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{2A09035F-C68B-4478-9F93-040CB17726F5}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C8F-4AAC-9E42-356A0668270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{E90BC3BA-59CA-4C01-AE7B-B948878CE32D}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C8F-4AAC-9E42-356A066827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53.1</c:v>
                </c:pt>
                <c:pt idx="8">
                  <c:v>52.3</c:v>
                </c:pt>
                <c:pt idx="16">
                  <c:v>52.8</c:v>
                </c:pt>
                <c:pt idx="24">
                  <c:v>54.6</c:v>
                </c:pt>
                <c:pt idx="32">
                  <c:v>49.7</c:v>
                </c:pt>
              </c:numCache>
            </c:numRef>
          </c:xVal>
          <c:yVal>
            <c:numRef>
              <c:f>公会計指標分析・財政指標組合せ分析表!$BP$51:$DC$51</c:f>
              <c:numCache>
                <c:formatCode>#,##0.0;"▲ "#,##0.0</c:formatCode>
                <c:ptCount val="40"/>
                <c:pt idx="0">
                  <c:v>60.5</c:v>
                </c:pt>
                <c:pt idx="8">
                  <c:v>42.3</c:v>
                </c:pt>
                <c:pt idx="16">
                  <c:v>20.100000000000001</c:v>
                </c:pt>
                <c:pt idx="24">
                  <c:v>17.7</c:v>
                </c:pt>
                <c:pt idx="32">
                  <c:v>20.6</c:v>
                </c:pt>
              </c:numCache>
            </c:numRef>
          </c:yVal>
          <c:smooth val="0"/>
          <c:extLst>
            <c:ext xmlns:c16="http://schemas.microsoft.com/office/drawing/2014/chart" uri="{C3380CC4-5D6E-409C-BE32-E72D297353CC}">
              <c16:uniqueId val="{00000009-5C8F-4AAC-9E42-356A066827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{B989642C-8FA0-485A-8F16-12EC1E66322A}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C8F-4AAC-9E42-356A066827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{B917776D-B3ED-44DE-94F1-D4BD09196597}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8F-4AAC-9E42-356A066827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{B09D007B-F938-4857-8DDC-1AA0330381F3}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8F-4AAC-9E42-356A066827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{E643CD81-17A4-43EF-8B08-6CEB5ED993B5}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8F-4AAC-9E42-356A066827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{75F0A796-3A07-4734-9CDE-41274038FFA7}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8F-4AAC-9E42-356A0668270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{5AD63DF9-52DB-41C5-ACE1-E6A7167AC72D}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C8F-4AAC-9E42-356A0668270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{3F16AF1C-1ADB-462E-BDF3-38329412B58A}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C8F-4AAC-9E42-356A0668270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{BA1FE5CB-4BE5-41E5-9AB6-74C371C7A92F}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C8F-4AAC-9E42-356A0668270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{5D6560F7-AC2A-49A0-85AD-1141B3D01F17}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C8F-4AAC-9E42-356A066827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C8F-4AAC-9E42-356A0668270F}"/>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{F0CCC3D3-BAA7-4AED-A165-A8C5B51C6D46}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719-4647-813A-B5A24108CC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{666E75CA-BC3D-46FB-A009-D5D6A7243A86}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719-4647-813A-B5A24108CC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{EE3A991D-F7FA-40A2-B3FF-7176A6698F42}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719-4647-813A-B5A24108CC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{1265EF38-199F-4AEF-AACC-F41933E1BEB6}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719-4647-813A-B5A24108CC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{67110B08-897B-423F-9209-F437F0AA4078}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719-4647-813A-B5A24108CC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{C84672B5-C029-4622-B041-B94343763A10}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719-4647-813A-B5A24108CCB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{498E9258-5A48-4C8B-9246-1C674F8D93D4}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719-4647-813A-B5A24108CCB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{F38C1E3D-4DF4-4358-8C2A-E906E5EAF76A}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719-4647-813A-B5A24108CCB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{94317C80-1150-466E-8FFB-EEC0733D8AD5}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719-4647-813A-B5A24108CC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7.3</c:v>
                </c:pt>
                <c:pt idx="8">
                  <c:v>6.7</c:v>
                </c:pt>
                <c:pt idx="16">
                  <c:v>6.4</c:v>
                </c:pt>
                <c:pt idx="24">
                  <c:v>6.9</c:v>
                </c:pt>
                <c:pt idx="32">
                  <c:v>7.2</c:v>
                </c:pt>
              </c:numCache>
            </c:numRef>
          </c:xVal>
          <c:yVal>
            <c:numRef>
              <c:f>公会計指標分析・財政指標組合せ分析表!$BP$73:$DC$73</c:f>
              <c:numCache>
                <c:formatCode>#,##0.0;"▲ "#,##0.0</c:formatCode>
                <c:ptCount val="40"/>
                <c:pt idx="0">
                  <c:v>60.5</c:v>
                </c:pt>
                <c:pt idx="8">
                  <c:v>42.3</c:v>
                </c:pt>
                <c:pt idx="16">
                  <c:v>20.100000000000001</c:v>
                </c:pt>
                <c:pt idx="24">
                  <c:v>17.7</c:v>
                </c:pt>
                <c:pt idx="32">
                  <c:v>20.6</c:v>
                </c:pt>
              </c:numCache>
            </c:numRef>
          </c:yVal>
          <c:smooth val="0"/>
          <c:extLst>
            <c:ext xmlns:c16="http://schemas.microsoft.com/office/drawing/2014/chart" uri="{C3380CC4-5D6E-409C-BE32-E72D297353CC}">
              <c16:uniqueId val="{00000009-F719-4647-813A-B5A24108CC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{D64444D1-EA30-43F9-A2A3-5BB8791EBFD9}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719-4647-813A-B5A24108CC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{132F6C4A-1C7A-49D6-9AE7-62156089F2D5}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719-4647-813A-B5A24108CC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{5DE623EC-47AE-4E77-A131-918480D98104}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719-4647-813A-B5A24108CC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{E72C0C22-D3DA-4152-BAEC-C29A5C927CEE}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719-4647-813A-B5A24108CC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{0DD12AD2-1F9F-4B87-ABD5-3D9005D3CEE3}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719-4647-813A-B5A24108CCB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{EC82A85D-4768-4E37-89D5-76E575AA2EA4}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719-4647-813A-B5A24108CCB6}"/>
                </c:ext>
              </c:extLst>
            </c:dLbl>
            <c:dLbl>
              <c:idx val="16"/>
              <c:layout>
                <c:manualLayout>
                  <c:x val="0"/>
                  <c:y val="3.056359069447574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{C41C09D3-F925-42AC-9D9C-72813C9049E6}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719-4647-813A-B5A24108CCB6}"/>
                </c:ext>
              </c:extLst>
            </c:dLbl>
            <c:dLbl>
              <c:idx val="24"/>
              <c:layout>
                <c:manualLayout>
                  <c:x val="0"/>
                  <c:y val="-1.898802457964788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{745C0913-A943-4404-A220-6E9BCF9FDD77}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719-4647-813A-B5A24108CCB6}"/>
                </c:ext>
              </c:extLst>
            </c:dLbl>
            <c:dLbl>
              <c:idx val="32"/>
              <c:layout>
                <c:manualLayout>
                  <c:x val="0"/>
                  <c:y val="1.593166551020026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{E8722717-59EC-464D-89F8-AB2D6723552F}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719-4647-813A-B5A24108CC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719-4647-813A-B5A24108CCB6}"/>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類似団体平均を上回り、前年度と同じ</a:t>
          </a:r>
          <a:r>
            <a:rPr kumimoji="1" lang="en-US" altLang="ja-JP" sz="1100">
              <a:solidFill>
                <a:schemeClr val="dk1"/>
              </a:solidFill>
              <a:effectLst/>
              <a:latin typeface="+mn-lt"/>
              <a:ea typeface="+mn-ea"/>
              <a:cs typeface="+mn-cs"/>
            </a:rPr>
            <a:t>0.57</a:t>
          </a:r>
          <a:r>
            <a:rPr kumimoji="1" lang="ja-JP" altLang="ja-JP" sz="1100">
              <a:solidFill>
                <a:schemeClr val="dk1"/>
              </a:solidFill>
              <a:effectLst/>
              <a:latin typeface="+mn-lt"/>
              <a:ea typeface="+mn-ea"/>
              <a:cs typeface="+mn-cs"/>
            </a:rPr>
            <a:t>である。令和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年度より給与改定費が追加されたことにより基準財政需要額が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となった一方で、</a:t>
          </a:r>
          <a:r>
            <a:rPr kumimoji="1" lang="ja-JP" altLang="en-US" sz="1100">
              <a:solidFill>
                <a:schemeClr val="dk1"/>
              </a:solidFill>
              <a:effectLst/>
              <a:latin typeface="+mn-lt"/>
              <a:ea typeface="+mn-ea"/>
              <a:cs typeface="+mn-cs"/>
            </a:rPr>
            <a:t>市税である法人税割の増で</a:t>
          </a:r>
          <a:r>
            <a:rPr kumimoji="1" lang="ja-JP" altLang="ja-JP" sz="1100">
              <a:solidFill>
                <a:schemeClr val="dk1"/>
              </a:solidFill>
              <a:effectLst/>
              <a:latin typeface="+mn-lt"/>
              <a:ea typeface="+mn-ea"/>
              <a:cs typeface="+mn-cs"/>
            </a:rPr>
            <a:t>基準財政収入額が</a:t>
          </a:r>
          <a:r>
            <a:rPr kumimoji="1" lang="ja-JP" altLang="en-US" sz="1100">
              <a:solidFill>
                <a:schemeClr val="dk1"/>
              </a:solidFill>
              <a:effectLst/>
              <a:latin typeface="+mn-lt"/>
              <a:ea typeface="+mn-ea"/>
              <a:cs typeface="+mn-cs"/>
            </a:rPr>
            <a:t>増加したことが要因として挙げられる。</a:t>
          </a:r>
          <a:r>
            <a:rPr kumimoji="1" lang="ja-JP" altLang="ja-JP" sz="1100">
              <a:solidFill>
                <a:schemeClr val="dk1"/>
              </a:solidFill>
              <a:effectLst/>
              <a:latin typeface="+mn-lt"/>
              <a:ea typeface="+mn-ea"/>
              <a:cs typeface="+mn-cs"/>
            </a:rPr>
            <a:t>今後も安定した財政基盤を確保するため、企業立地や移住・定住により自主財源の確保に努める。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129540</xdr:rowOff>
    </xdr:from>
    <xdr:to>
      <xdr:col>23</xdr:col>
      <xdr:colOff>133350</xdr:colOff>
      <xdr:row>39</xdr:row>
      <xdr:rowOff>129540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816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81280</xdr:rowOff>
    </xdr:from>
    <xdr:to>
      <xdr:col>19</xdr:col>
      <xdr:colOff>133350</xdr:colOff>
      <xdr:row>39</xdr:row>
      <xdr:rowOff>129540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7678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57150</xdr:rowOff>
    </xdr:from>
    <xdr:to>
      <xdr:col>15</xdr:col>
      <xdr:colOff>82550</xdr:colOff>
      <xdr:row>39</xdr:row>
      <xdr:rowOff>81280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7437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8890</xdr:rowOff>
    </xdr:from>
    <xdr:to>
      <xdr:col>11</xdr:col>
      <xdr:colOff>31750</xdr:colOff>
      <xdr:row>39</xdr:row>
      <xdr:rowOff>57150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6954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78740</xdr:rowOff>
    </xdr:from>
    <xdr:to>
      <xdr:col>23</xdr:col>
      <xdr:colOff>184150</xdr:colOff>
      <xdr:row>40</xdr:row>
      <xdr:rowOff>8890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95267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1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78740</xdr:rowOff>
    </xdr:from>
    <xdr:to>
      <xdr:col>19</xdr:col>
      <xdr:colOff>184150</xdr:colOff>
      <xdr:row>40</xdr:row>
      <xdr:rowOff>8890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19067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53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30480</xdr:rowOff>
    </xdr:from>
    <xdr:to>
      <xdr:col>15</xdr:col>
      <xdr:colOff>133350</xdr:colOff>
      <xdr:row>39</xdr:row>
      <xdr:rowOff>132080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142257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6350</xdr:rowOff>
    </xdr:from>
    <xdr:to>
      <xdr:col>11</xdr:col>
      <xdr:colOff>82550</xdr:colOff>
      <xdr:row>39</xdr:row>
      <xdr:rowOff>107950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118127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129540</xdr:rowOff>
    </xdr:from>
    <xdr:to>
      <xdr:col>7</xdr:col>
      <xdr:colOff>31750</xdr:colOff>
      <xdr:row>39</xdr:row>
      <xdr:rowOff>59690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69867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を下回り、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増加している。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年度は、光熱水費の高騰や人件費単価上昇により委託料が増加し、物件費を押し上げたことが要因として挙げられる。今後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高齢化に伴う社会保障経費や医療費の</a:t>
          </a:r>
          <a:r>
            <a:rPr kumimoji="1" lang="ja-JP" altLang="en-US" sz="1100">
              <a:solidFill>
                <a:schemeClr val="dk1"/>
              </a:solidFill>
              <a:effectLst/>
              <a:latin typeface="+mn-lt"/>
              <a:ea typeface="+mn-ea"/>
              <a:cs typeface="+mn-cs"/>
            </a:rPr>
            <a:t>さらなる</a:t>
          </a:r>
          <a:r>
            <a:rPr kumimoji="1" lang="ja-JP" altLang="ja-JP" sz="1100">
              <a:solidFill>
                <a:schemeClr val="dk1"/>
              </a:solidFill>
              <a:effectLst/>
              <a:latin typeface="+mn-lt"/>
              <a:ea typeface="+mn-ea"/>
              <a:cs typeface="+mn-cs"/>
            </a:rPr>
            <a:t>増大により、扶助費や特別会計への繰出金が増加する</a:t>
          </a:r>
          <a:r>
            <a:rPr kumimoji="1" lang="ja-JP" altLang="en-US" sz="1100">
              <a:solidFill>
                <a:schemeClr val="dk1"/>
              </a:solidFill>
              <a:effectLst/>
              <a:latin typeface="+mn-lt"/>
              <a:ea typeface="+mn-ea"/>
              <a:cs typeface="+mn-cs"/>
            </a:rPr>
            <a:t>ほか</a:t>
          </a:r>
          <a:r>
            <a:rPr kumimoji="1" lang="ja-JP" altLang="ja-JP" sz="1100">
              <a:solidFill>
                <a:schemeClr val="dk1"/>
              </a:solidFill>
              <a:effectLst/>
              <a:latin typeface="+mn-lt"/>
              <a:ea typeface="+mn-ea"/>
              <a:cs typeface="+mn-cs"/>
            </a:rPr>
            <a:t>、公共施設の老朽化による維持補修費の増加が見込まれるため、経常経費の削減に努め、持続可能な財政運営を図る。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72753</xdr:rowOff>
    </xdr:from>
    <xdr:to>
      <xdr:col>23</xdr:col>
      <xdr:colOff>133350</xdr:colOff>
      <xdr:row>60</xdr:row>
      <xdr:rowOff>1270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188303"/>
          <a:ext cx="8382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69306</xdr:rowOff>
    </xdr:from>
    <xdr:to>
      <xdr:col>19</xdr:col>
      <xdr:colOff>133350</xdr:colOff>
      <xdr:row>59</xdr:row>
      <xdr:rowOff>72753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184856"/>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7257</xdr:rowOff>
    </xdr:from>
    <xdr:to>
      <xdr:col>15</xdr:col>
      <xdr:colOff>82550</xdr:colOff>
      <xdr:row>59</xdr:row>
      <xdr:rowOff>69306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2280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7257</xdr:rowOff>
    </xdr:from>
    <xdr:to>
      <xdr:col>11</xdr:col>
      <xdr:colOff>31750</xdr:colOff>
      <xdr:row>59</xdr:row>
      <xdr:rowOff>31387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2280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121920</xdr:rowOff>
    </xdr:from>
    <xdr:to>
      <xdr:col>23</xdr:col>
      <xdr:colOff>184150</xdr:colOff>
      <xdr:row>60</xdr:row>
      <xdr:rowOff>52070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138447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21953</xdr:rowOff>
    </xdr:from>
    <xdr:to>
      <xdr:col>19</xdr:col>
      <xdr:colOff>184150</xdr:colOff>
      <xdr:row>59</xdr:row>
      <xdr:rowOff>123553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133730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06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18506</xdr:rowOff>
    </xdr:from>
    <xdr:to>
      <xdr:col>15</xdr:col>
      <xdr:colOff>133350</xdr:colOff>
      <xdr:row>59</xdr:row>
      <xdr:rowOff>120106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130283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0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127907</xdr:rowOff>
    </xdr:from>
    <xdr:to>
      <xdr:col>11</xdr:col>
      <xdr:colOff>82550</xdr:colOff>
      <xdr:row>59</xdr:row>
      <xdr:rowOff>58057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7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68234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4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152037</xdr:rowOff>
    </xdr:from>
    <xdr:to>
      <xdr:col>7</xdr:col>
      <xdr:colOff>31750</xdr:colOff>
      <xdr:row>59</xdr:row>
      <xdr:rowOff>82187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92364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類似団体平均を下回り、前年度より</a:t>
          </a:r>
          <a:r>
            <a:rPr kumimoji="1" lang="en-US" altLang="ja-JP" sz="1100">
              <a:solidFill>
                <a:schemeClr val="dk1"/>
              </a:solidFill>
              <a:effectLst/>
              <a:latin typeface="+mn-lt"/>
              <a:ea typeface="+mn-ea"/>
              <a:cs typeface="+mn-cs"/>
            </a:rPr>
            <a:t>20,607</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増加している。</a:t>
          </a:r>
          <a:r>
            <a:rPr kumimoji="1" lang="ja-JP" altLang="en-US" sz="1100">
              <a:solidFill>
                <a:schemeClr val="dk1"/>
              </a:solidFill>
              <a:effectLst/>
              <a:latin typeface="+mn-lt"/>
              <a:ea typeface="+mn-ea"/>
              <a:cs typeface="+mn-cs"/>
            </a:rPr>
            <a:t>人件費は、人事院勧告による職員給与費の増額により微増している一方で、物件費については、旧小学校校舎解体工事や人件費単価の上昇による委託費の増により大幅に増加した。</a:t>
          </a:r>
          <a:r>
            <a:rPr kumimoji="1" lang="ja-JP" altLang="ja-JP" sz="1100">
              <a:solidFill>
                <a:schemeClr val="dk1"/>
              </a:solidFill>
              <a:effectLst/>
              <a:latin typeface="+mn-lt"/>
              <a:ea typeface="+mn-ea"/>
              <a:cs typeface="+mn-cs"/>
            </a:rPr>
            <a:t>引き続き、人件費及び物件費の増加が予想されることから正規職員の適正配置や事務事業の見直しを徹底しコスト削減に努める。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32396</xdr:rowOff>
    </xdr:from>
    <xdr:to>
      <xdr:col>23</xdr:col>
      <xdr:colOff>133350</xdr:colOff>
      <xdr:row>81</xdr:row>
      <xdr:rowOff>37368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19846"/>
          <a:ext cx="8382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22146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095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31573</xdr:rowOff>
    </xdr:from>
    <xdr:to>
      <xdr:col>19</xdr:col>
      <xdr:colOff>133350</xdr:colOff>
      <xdr:row>81</xdr:row>
      <xdr:rowOff>32396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19023"/>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30487</xdr:rowOff>
    </xdr:from>
    <xdr:to>
      <xdr:col>15</xdr:col>
      <xdr:colOff>82550</xdr:colOff>
      <xdr:row>81</xdr:row>
      <xdr:rowOff>31573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17937"/>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28583</xdr:rowOff>
    </xdr:from>
    <xdr:to>
      <xdr:col>11</xdr:col>
      <xdr:colOff>31750</xdr:colOff>
      <xdr:row>81</xdr:row>
      <xdr:rowOff>30487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6033"/>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158018</xdr:rowOff>
    </xdr:from>
    <xdr:to>
      <xdr:col>23</xdr:col>
      <xdr:colOff>184150</xdr:colOff>
      <xdr:row>81</xdr:row>
      <xdr:rowOff>88168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79295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5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153046</xdr:rowOff>
    </xdr:from>
    <xdr:to>
      <xdr:col>19</xdr:col>
      <xdr:colOff>184150</xdr:colOff>
      <xdr:row>81</xdr:row>
      <xdr:rowOff>83196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93373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3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152223</xdr:rowOff>
    </xdr:from>
    <xdr:to>
      <xdr:col>15</xdr:col>
      <xdr:colOff>133350</xdr:colOff>
      <xdr:row>81</xdr:row>
      <xdr:rowOff>82373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92550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7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151137</xdr:rowOff>
    </xdr:from>
    <xdr:to>
      <xdr:col>11</xdr:col>
      <xdr:colOff>82550</xdr:colOff>
      <xdr:row>81</xdr:row>
      <xdr:rowOff>81287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91464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149233</xdr:rowOff>
    </xdr:from>
    <xdr:to>
      <xdr:col>7</xdr:col>
      <xdr:colOff>31750</xdr:colOff>
      <xdr:row>81</xdr:row>
      <xdr:rowOff>79383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89560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回っており、前年度</a:t>
          </a:r>
          <a:r>
            <a:rPr kumimoji="1" lang="ja-JP" altLang="en-US"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ポイント減少している。職員階層及び</a:t>
          </a:r>
          <a:r>
            <a:rPr kumimoji="1" lang="ja-JP" altLang="en-US" sz="1100">
              <a:solidFill>
                <a:schemeClr val="dk1"/>
              </a:solidFill>
              <a:effectLst/>
              <a:latin typeface="+mn-lt"/>
              <a:ea typeface="+mn-ea"/>
              <a:cs typeface="+mn-cs"/>
            </a:rPr>
            <a:t>退職等による</a:t>
          </a:r>
          <a:r>
            <a:rPr kumimoji="1" lang="ja-JP" altLang="ja-JP" sz="1100">
              <a:solidFill>
                <a:schemeClr val="dk1"/>
              </a:solidFill>
              <a:effectLst/>
              <a:latin typeface="+mn-lt"/>
              <a:ea typeface="+mn-ea"/>
              <a:cs typeface="+mn-cs"/>
            </a:rPr>
            <a:t>職員構成の変動が要因として挙げられる。引き続き、人事評価制度に基づく職務成績等に応じた昇給制度を運用し、より一層、給与適正化に努める。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86</xdr:row>
      <xdr:rowOff>15421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691179"/>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15421</xdr:rowOff>
    </xdr:from>
    <xdr:to>
      <xdr:col>77</xdr:col>
      <xdr:colOff>44450</xdr:colOff>
      <xdr:row>86</xdr:row>
      <xdr:rowOff>136071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7601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136071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118836</xdr:rowOff>
    </xdr:from>
    <xdr:to>
      <xdr:col>68</xdr:col>
      <xdr:colOff>152400</xdr:colOff>
      <xdr:row>86</xdr:row>
      <xdr:rowOff>136071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136071</xdr:rowOff>
    </xdr:from>
    <xdr:to>
      <xdr:col>77</xdr:col>
      <xdr:colOff>95250</xdr:colOff>
      <xdr:row>86</xdr:row>
      <xdr:rowOff>66221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50998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956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68036</xdr:rowOff>
    </xdr:from>
    <xdr:to>
      <xdr:col>68</xdr:col>
      <xdr:colOff>203200</xdr:colOff>
      <xdr:row>86</xdr:row>
      <xdr:rowOff>169636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類似団体平均を下回り、前年度より</a:t>
          </a:r>
          <a:r>
            <a:rPr kumimoji="1" lang="en-US" altLang="ja-JP" sz="1100">
              <a:solidFill>
                <a:schemeClr val="dk1"/>
              </a:solidFill>
              <a:effectLst/>
              <a:latin typeface="+mn-lt"/>
              <a:ea typeface="+mn-ea"/>
              <a:cs typeface="+mn-cs"/>
            </a:rPr>
            <a:t>0.12</a:t>
          </a:r>
          <a:r>
            <a:rPr kumimoji="1" lang="ja-JP" altLang="en-US" sz="1100">
              <a:solidFill>
                <a:schemeClr val="dk1"/>
              </a:solidFill>
              <a:effectLst/>
              <a:latin typeface="+mn-lt"/>
              <a:ea typeface="+mn-ea"/>
              <a:cs typeface="+mn-cs"/>
            </a:rPr>
            <a:t>人増加</a:t>
          </a:r>
          <a:r>
            <a:rPr kumimoji="1" lang="ja-JP" altLang="ja-JP" sz="1100">
              <a:solidFill>
                <a:schemeClr val="dk1"/>
              </a:solidFill>
              <a:effectLst/>
              <a:latin typeface="+mn-lt"/>
              <a:ea typeface="+mn-ea"/>
              <a:cs typeface="+mn-cs"/>
            </a:rPr>
            <a:t>している。前年度より市の人口が</a:t>
          </a:r>
          <a:r>
            <a:rPr kumimoji="1" lang="en-US" altLang="ja-JP" sz="1100">
              <a:solidFill>
                <a:schemeClr val="dk1"/>
              </a:solidFill>
              <a:effectLst/>
              <a:latin typeface="+mn-lt"/>
              <a:ea typeface="+mn-ea"/>
              <a:cs typeface="+mn-cs"/>
            </a:rPr>
            <a:t>315</a:t>
          </a:r>
          <a:r>
            <a:rPr kumimoji="1" lang="ja-JP" altLang="ja-JP" sz="1100">
              <a:solidFill>
                <a:schemeClr val="dk1"/>
              </a:solidFill>
              <a:effectLst/>
              <a:latin typeface="+mn-lt"/>
              <a:ea typeface="+mn-ea"/>
              <a:cs typeface="+mn-cs"/>
            </a:rPr>
            <a:t>人減少し</a:t>
          </a:r>
          <a:r>
            <a:rPr kumimoji="1" lang="ja-JP" altLang="en-US" sz="1100">
              <a:solidFill>
                <a:schemeClr val="dk1"/>
              </a:solidFill>
              <a:effectLst/>
              <a:latin typeface="+mn-lt"/>
              <a:ea typeface="+mn-ea"/>
              <a:cs typeface="+mn-cs"/>
            </a:rPr>
            <a:t>た一方で、</a:t>
          </a:r>
          <a:r>
            <a:rPr kumimoji="1" lang="ja-JP" altLang="ja-JP" sz="1100">
              <a:solidFill>
                <a:schemeClr val="dk1"/>
              </a:solidFill>
              <a:effectLst/>
              <a:latin typeface="+mn-lt"/>
              <a:ea typeface="+mn-ea"/>
              <a:cs typeface="+mn-cs"/>
            </a:rPr>
            <a:t>市職員数</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したことが要因として挙げられる。今後も、正規職員の適正配置や事務事業の見直しを行い適正な管理を推進する。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59986</xdr:rowOff>
    </xdr:from>
    <xdr:to>
      <xdr:col>81</xdr:col>
      <xdr:colOff>44450</xdr:colOff>
      <xdr:row>60</xdr:row>
      <xdr:rowOff>69638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4698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59986</xdr:rowOff>
    </xdr:from>
    <xdr:to>
      <xdr:col>77</xdr:col>
      <xdr:colOff>44450</xdr:colOff>
      <xdr:row>60</xdr:row>
      <xdr:rowOff>71247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46986"/>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68030</xdr:rowOff>
    </xdr:from>
    <xdr:to>
      <xdr:col>72</xdr:col>
      <xdr:colOff>203200</xdr:colOff>
      <xdr:row>60</xdr:row>
      <xdr:rowOff>71247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55030"/>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55160</xdr:rowOff>
    </xdr:from>
    <xdr:to>
      <xdr:col>68</xdr:col>
      <xdr:colOff>152400</xdr:colOff>
      <xdr:row>60</xdr:row>
      <xdr:rowOff>68030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42160"/>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18838</xdr:rowOff>
    </xdr:from>
    <xdr:to>
      <xdr:col>81</xdr:col>
      <xdr:colOff>95250</xdr:colOff>
      <xdr:row>60</xdr:row>
      <xdr:rowOff>120438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35365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5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9186</xdr:rowOff>
    </xdr:from>
    <xdr:to>
      <xdr:col>77</xdr:col>
      <xdr:colOff>95250</xdr:colOff>
      <xdr:row>60</xdr:row>
      <xdr:rowOff>110786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120963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65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20447</xdr:rowOff>
    </xdr:from>
    <xdr:to>
      <xdr:col>73</xdr:col>
      <xdr:colOff>44450</xdr:colOff>
      <xdr:row>60</xdr:row>
      <xdr:rowOff>122047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17230</xdr:rowOff>
    </xdr:from>
    <xdr:to>
      <xdr:col>68</xdr:col>
      <xdr:colOff>203200</xdr:colOff>
      <xdr:row>60</xdr:row>
      <xdr:rowOff>118830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129007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73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4360</xdr:rowOff>
    </xdr:from>
    <xdr:to>
      <xdr:col>64</xdr:col>
      <xdr:colOff>152400</xdr:colOff>
      <xdr:row>60</xdr:row>
      <xdr:rowOff>105960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9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116137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6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類似団体平均を下回り、前年度より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ポイント増加している。単年度としては前年度より</a:t>
          </a:r>
          <a:r>
            <a:rPr kumimoji="1" lang="en-US" altLang="ja-JP" sz="1100">
              <a:solidFill>
                <a:schemeClr val="dk1"/>
              </a:solidFill>
              <a:effectLst/>
              <a:latin typeface="+mn-lt"/>
              <a:ea typeface="+mn-ea"/>
              <a:cs typeface="+mn-cs"/>
            </a:rPr>
            <a:t>1.01</a:t>
          </a:r>
          <a:r>
            <a:rPr kumimoji="1" lang="ja-JP" altLang="ja-JP" sz="1100">
              <a:solidFill>
                <a:schemeClr val="dk1"/>
              </a:solidFill>
              <a:effectLst/>
              <a:latin typeface="+mn-lt"/>
              <a:ea typeface="+mn-ea"/>
              <a:cs typeface="+mn-cs"/>
            </a:rPr>
            <a:t>ポイント減少している。償還進捗による元利償還金の伸びが落ち着いたことや戸別浄化槽特別会計において令和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年度に繰上償還を実施した結果、令和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年度の同会計への繰入金が減少したことが要因として挙げられる。今後は、小美玉市新まちづくり構想に</a:t>
          </a:r>
          <a:r>
            <a:rPr kumimoji="1" lang="ja-JP" altLang="en-US" sz="1100">
              <a:solidFill>
                <a:schemeClr val="dk1"/>
              </a:solidFill>
              <a:effectLst/>
              <a:latin typeface="+mn-lt"/>
              <a:ea typeface="+mn-ea"/>
              <a:cs typeface="+mn-cs"/>
            </a:rPr>
            <a:t>基づく</a:t>
          </a:r>
          <a:r>
            <a:rPr kumimoji="1" lang="ja-JP" altLang="ja-JP" sz="1100">
              <a:solidFill>
                <a:schemeClr val="dk1"/>
              </a:solidFill>
              <a:effectLst/>
              <a:latin typeface="+mn-lt"/>
              <a:ea typeface="+mn-ea"/>
              <a:cs typeface="+mn-cs"/>
            </a:rPr>
            <a:t>大規模事業による市債発行が見込まれることから、実質公債費比率が類似団体平均を上回ることがないように事業精査による市債の発行抑制に努める。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147214</xdr:rowOff>
    </xdr:from>
    <xdr:to>
      <xdr:col>81</xdr:col>
      <xdr:colOff>44450</xdr:colOff>
      <xdr:row>36</xdr:row>
      <xdr:rowOff>153247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19414"/>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137160</xdr:rowOff>
    </xdr:from>
    <xdr:to>
      <xdr:col>77</xdr:col>
      <xdr:colOff>44450</xdr:colOff>
      <xdr:row>36</xdr:row>
      <xdr:rowOff>147214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0936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137160</xdr:rowOff>
    </xdr:from>
    <xdr:to>
      <xdr:col>72</xdr:col>
      <xdr:colOff>203200</xdr:colOff>
      <xdr:row>36</xdr:row>
      <xdr:rowOff>143192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0936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143192</xdr:rowOff>
    </xdr:from>
    <xdr:to>
      <xdr:col>68</xdr:col>
      <xdr:colOff>152400</xdr:colOff>
      <xdr:row>36</xdr:row>
      <xdr:rowOff>155258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15392"/>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102447</xdr:rowOff>
    </xdr:from>
    <xdr:to>
      <xdr:col>81</xdr:col>
      <xdr:colOff>95250</xdr:colOff>
      <xdr:row>37</xdr:row>
      <xdr:rowOff>32597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118974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19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96414</xdr:rowOff>
    </xdr:from>
    <xdr:to>
      <xdr:col>77</xdr:col>
      <xdr:colOff>95250</xdr:colOff>
      <xdr:row>37</xdr:row>
      <xdr:rowOff>26564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36741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37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86360</xdr:rowOff>
    </xdr:from>
    <xdr:to>
      <xdr:col>73</xdr:col>
      <xdr:colOff>44450</xdr:colOff>
      <xdr:row>37</xdr:row>
      <xdr:rowOff>16510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26687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92392</xdr:rowOff>
    </xdr:from>
    <xdr:to>
      <xdr:col>68</xdr:col>
      <xdr:colOff>203200</xdr:colOff>
      <xdr:row>37</xdr:row>
      <xdr:rowOff>22542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32719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3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104458</xdr:rowOff>
    </xdr:from>
    <xdr:to>
      <xdr:col>64</xdr:col>
      <xdr:colOff>152400</xdr:colOff>
      <xdr:row>37</xdr:row>
      <xdr:rowOff>34608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44785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ポイント増加している。令和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年度は、公共施設整備基金</a:t>
          </a:r>
          <a:r>
            <a:rPr kumimoji="1" lang="ja-JP" altLang="en-US" sz="1100">
              <a:solidFill>
                <a:schemeClr val="dk1"/>
              </a:solidFill>
              <a:effectLst/>
              <a:latin typeface="+mn-lt"/>
              <a:ea typeface="+mn-ea"/>
              <a:cs typeface="+mn-cs"/>
            </a:rPr>
            <a:t>や減債基金</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多く</a:t>
          </a:r>
          <a:r>
            <a:rPr kumimoji="1" lang="ja-JP" altLang="ja-JP" sz="1100">
              <a:solidFill>
                <a:schemeClr val="dk1"/>
              </a:solidFill>
              <a:effectLst/>
              <a:latin typeface="+mn-lt"/>
              <a:ea typeface="+mn-ea"/>
              <a:cs typeface="+mn-cs"/>
            </a:rPr>
            <a:t>使用したため、充当可能基金が減したことが要因として挙げられる。今後は、小美玉市新まちづくり構想に</a:t>
          </a:r>
          <a:r>
            <a:rPr kumimoji="1" lang="ja-JP" altLang="en-US" sz="1100">
              <a:solidFill>
                <a:schemeClr val="dk1"/>
              </a:solidFill>
              <a:effectLst/>
              <a:latin typeface="+mn-lt"/>
              <a:ea typeface="+mn-ea"/>
              <a:cs typeface="+mn-cs"/>
            </a:rPr>
            <a:t>基づく</a:t>
          </a:r>
          <a:r>
            <a:rPr kumimoji="1" lang="ja-JP" altLang="ja-JP" sz="1100">
              <a:solidFill>
                <a:schemeClr val="dk1"/>
              </a:solidFill>
              <a:effectLst/>
              <a:latin typeface="+mn-lt"/>
              <a:ea typeface="+mn-ea"/>
              <a:cs typeface="+mn-cs"/>
            </a:rPr>
            <a:t>大規模事業での市債発行や公共施設建築物系個別施設計画に基づき行われる公共施設の改修に対して基金の取り崩しが必要になることから、事業精査による市債の発行抑制や計画的な基金の積み立てに努め、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36195</xdr:rowOff>
    </xdr:from>
    <xdr:to>
      <xdr:col>81</xdr:col>
      <xdr:colOff>44450</xdr:colOff>
      <xdr:row>15</xdr:row>
      <xdr:rowOff>75071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607945"/>
          <a:ext cx="838200" cy="3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36195</xdr:rowOff>
    </xdr:from>
    <xdr:to>
      <xdr:col>77</xdr:col>
      <xdr:colOff>44450</xdr:colOff>
      <xdr:row>15</xdr:row>
      <xdr:rowOff>68368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607945"/>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68368</xdr:rowOff>
    </xdr:from>
    <xdr:to>
      <xdr:col>72</xdr:col>
      <xdr:colOff>203200</xdr:colOff>
      <xdr:row>17</xdr:row>
      <xdr:rowOff>23072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640118"/>
          <a:ext cx="889000" cy="29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23072</xdr:rowOff>
    </xdr:from>
    <xdr:to>
      <xdr:col>68</xdr:col>
      <xdr:colOff>152400</xdr:colOff>
      <xdr:row>18</xdr:row>
      <xdr:rowOff>95603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937722"/>
          <a:ext cx="889000" cy="24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24271</xdr:rowOff>
    </xdr:from>
    <xdr:to>
      <xdr:col>81</xdr:col>
      <xdr:colOff>95250</xdr:colOff>
      <xdr:row>15</xdr:row>
      <xdr:rowOff>125871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9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167798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68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156845</xdr:rowOff>
    </xdr:from>
    <xdr:to>
      <xdr:col>77</xdr:col>
      <xdr:colOff>95250</xdr:colOff>
      <xdr:row>15</xdr:row>
      <xdr:rowOff>86995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5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71772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43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17568</xdr:rowOff>
    </xdr:from>
    <xdr:to>
      <xdr:col>73</xdr:col>
      <xdr:colOff>44450</xdr:colOff>
      <xdr:row>15</xdr:row>
      <xdr:rowOff>119168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8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103945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67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143722</xdr:rowOff>
    </xdr:from>
    <xdr:to>
      <xdr:col>68</xdr:col>
      <xdr:colOff>203200</xdr:colOff>
      <xdr:row>17</xdr:row>
      <xdr:rowOff>73872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8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58649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7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44803</xdr:rowOff>
    </xdr:from>
    <xdr:to>
      <xdr:col>64</xdr:col>
      <xdr:colOff>152400</xdr:colOff>
      <xdr:row>18</xdr:row>
      <xdr:rowOff>146403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13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131180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21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ポイント増加している。　　　</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年度は、人事院勧告に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給与改定によ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職員給</a:t>
          </a:r>
          <a:r>
            <a:rPr kumimoji="1" lang="ja-JP" altLang="en-US" sz="1100">
              <a:solidFill>
                <a:schemeClr val="dk1"/>
              </a:solidFill>
              <a:effectLst/>
              <a:latin typeface="+mn-lt"/>
              <a:ea typeface="+mn-ea"/>
              <a:cs typeface="+mn-cs"/>
            </a:rPr>
            <a:t>が増加したこと</a:t>
          </a:r>
          <a:r>
            <a:rPr kumimoji="1" lang="ja-JP" altLang="ja-JP" sz="1100">
              <a:solidFill>
                <a:schemeClr val="dk1"/>
              </a:solidFill>
              <a:effectLst/>
              <a:latin typeface="+mn-lt"/>
              <a:ea typeface="+mn-ea"/>
              <a:cs typeface="+mn-cs"/>
            </a:rPr>
            <a:t>が要因として挙げられる。今後も業務の</a:t>
          </a:r>
          <a:r>
            <a:rPr kumimoji="1" lang="en-US" altLang="ja-JP" sz="1100">
              <a:solidFill>
                <a:schemeClr val="dk1"/>
              </a:solidFill>
              <a:effectLst/>
              <a:latin typeface="+mn-lt"/>
              <a:ea typeface="+mn-ea"/>
              <a:cs typeface="+mn-cs"/>
            </a:rPr>
            <a:t>DX</a:t>
          </a:r>
          <a:r>
            <a:rPr kumimoji="1" lang="ja-JP" altLang="ja-JP" sz="1100">
              <a:solidFill>
                <a:schemeClr val="dk1"/>
              </a:solidFill>
              <a:effectLst/>
              <a:latin typeface="+mn-lt"/>
              <a:ea typeface="+mn-ea"/>
              <a:cs typeface="+mn-cs"/>
            </a:rPr>
            <a:t>改革を着実に推進し、雇用の見直しや正規職員の適正配置など人件費の抑制に努める。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37846</xdr:rowOff>
    </xdr:from>
    <xdr:to>
      <xdr:col>24</xdr:col>
      <xdr:colOff>25400</xdr:colOff>
      <xdr:row>37</xdr:row>
      <xdr:rowOff>51562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8149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37846</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814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88138</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38</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178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17289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158496</xdr:rowOff>
    </xdr:from>
    <xdr:to>
      <xdr:col>20</xdr:col>
      <xdr:colOff>38100</xdr:colOff>
      <xdr:row>37</xdr:row>
      <xdr:rowOff>88646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133350</xdr:rowOff>
    </xdr:from>
    <xdr:to>
      <xdr:col>6</xdr:col>
      <xdr:colOff>171450</xdr:colOff>
      <xdr:row>38</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回り、前年度より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ポイント増加している。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光熱水費の高騰や人件費単価の上昇による委託料</a:t>
          </a:r>
          <a:r>
            <a:rPr kumimoji="1" lang="ja-JP" altLang="ja-JP" sz="1100">
              <a:solidFill>
                <a:schemeClr val="dk1"/>
              </a:solidFill>
              <a:effectLst/>
              <a:latin typeface="+mn-lt"/>
              <a:ea typeface="+mn-ea"/>
              <a:cs typeface="+mn-cs"/>
            </a:rPr>
            <a:t>の増加が要因として挙げられる。今後も、公共施設の維持管理費の増加が見込まれることから事業のスクラップアンドビルドを推進し事業費の抑制に努める。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17</xdr:row>
      <xdr:rowOff>85090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1686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73660</xdr:rowOff>
    </xdr:from>
    <xdr:to>
      <xdr:col>78</xdr:col>
      <xdr:colOff>69850</xdr:colOff>
      <xdr:row>16</xdr:row>
      <xdr:rowOff>73660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16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73660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55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41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6367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22860</xdr:rowOff>
    </xdr:from>
    <xdr:to>
      <xdr:col>78</xdr:col>
      <xdr:colOff>120650</xdr:colOff>
      <xdr:row>16</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22860</xdr:rowOff>
    </xdr:from>
    <xdr:to>
      <xdr:col>74</xdr:col>
      <xdr:colOff>31750</xdr:colOff>
      <xdr:row>16</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134637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類似団体平均を上回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利用者の増加に伴う</a:t>
          </a:r>
          <a:r>
            <a:rPr kumimoji="1" lang="ja-JP" altLang="ja-JP" sz="1100">
              <a:solidFill>
                <a:schemeClr val="dk1"/>
              </a:solidFill>
              <a:effectLst/>
              <a:latin typeface="+mn-lt"/>
              <a:ea typeface="+mn-ea"/>
              <a:cs typeface="+mn-cs"/>
            </a:rPr>
            <a:t>障害者自立支援給付費の</a:t>
          </a:r>
          <a:r>
            <a:rPr kumimoji="1" lang="ja-JP" altLang="en-US" sz="1100">
              <a:solidFill>
                <a:schemeClr val="dk1"/>
              </a:solidFill>
              <a:effectLst/>
              <a:latin typeface="+mn-lt"/>
              <a:ea typeface="+mn-ea"/>
              <a:cs typeface="+mn-cs"/>
            </a:rPr>
            <a:t>増加や</a:t>
          </a:r>
          <a:r>
            <a:rPr kumimoji="1" lang="ja-JP" altLang="ja-JP" sz="1100">
              <a:solidFill>
                <a:schemeClr val="dk1"/>
              </a:solidFill>
              <a:effectLst/>
              <a:latin typeface="+mn-lt"/>
              <a:ea typeface="+mn-ea"/>
              <a:cs typeface="+mn-cs"/>
            </a:rPr>
            <a:t>制度改正等に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児童手当</a:t>
          </a:r>
          <a:r>
            <a:rPr kumimoji="1" lang="ja-JP" altLang="en-US" sz="1100">
              <a:solidFill>
                <a:schemeClr val="dk1"/>
              </a:solidFill>
              <a:effectLst/>
              <a:latin typeface="+mn-lt"/>
              <a:ea typeface="+mn-ea"/>
              <a:cs typeface="+mn-cs"/>
            </a:rPr>
            <a:t>の増額</a:t>
          </a:r>
          <a:r>
            <a:rPr kumimoji="1" lang="ja-JP" altLang="ja-JP" sz="1100">
              <a:solidFill>
                <a:schemeClr val="dk1"/>
              </a:solidFill>
              <a:effectLst/>
              <a:latin typeface="+mn-lt"/>
              <a:ea typeface="+mn-ea"/>
              <a:cs typeface="+mn-cs"/>
            </a:rPr>
            <a:t>が要因として挙げられる。障害者自立支援給付費を含め社会保障給付費は今後も増加していくことが見込まれるため、給付の適正化を図り、類似団体平均と同水準になるように努める。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124278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098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57</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9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118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56</xdr:row>
      <xdr:rowOff>154215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118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73478</xdr:rowOff>
    </xdr:from>
    <xdr:to>
      <xdr:col>24</xdr:col>
      <xdr:colOff>76200</xdr:colOff>
      <xdr:row>58</xdr:row>
      <xdr:rowOff>3628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45555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1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18342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類似団体平均を下回り、前年度より</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ポイント減少している。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年度は、農業集落排水特別会計の公営</a:t>
          </a:r>
          <a:r>
            <a:rPr kumimoji="1" lang="ja-JP" altLang="en-US" sz="1100">
              <a:solidFill>
                <a:schemeClr val="dk1"/>
              </a:solidFill>
              <a:effectLst/>
              <a:latin typeface="+mn-lt"/>
              <a:ea typeface="+mn-ea"/>
              <a:cs typeface="+mn-cs"/>
            </a:rPr>
            <a:t>企業</a:t>
          </a:r>
          <a:r>
            <a:rPr kumimoji="1" lang="ja-JP" altLang="ja-JP" sz="1100">
              <a:solidFill>
                <a:schemeClr val="dk1"/>
              </a:solidFill>
              <a:effectLst/>
              <a:latin typeface="+mn-lt"/>
              <a:ea typeface="+mn-ea"/>
              <a:cs typeface="+mn-cs"/>
            </a:rPr>
            <a:t>会計移行や戸別浄化槽事業特別会計の事業縮小による繰出金の減が要因として挙げられる。今後は、医療費の増額に伴い国民健康保険・後期高齢者医療保険特別会計繰出金の増加が見込まれるため、保険料等の見直しを行い、</a:t>
          </a:r>
          <a:r>
            <a:rPr kumimoji="1" lang="ja-JP" altLang="en-US" sz="1100">
              <a:solidFill>
                <a:schemeClr val="dk1"/>
              </a:solidFill>
              <a:effectLst/>
              <a:latin typeface="+mn-lt"/>
              <a:ea typeface="+mn-ea"/>
              <a:cs typeface="+mn-cs"/>
            </a:rPr>
            <a:t>経費の縮減</a:t>
          </a:r>
          <a:r>
            <a:rPr kumimoji="1" lang="ja-JP" altLang="ja-JP" sz="1100">
              <a:solidFill>
                <a:schemeClr val="dk1"/>
              </a:solidFill>
              <a:effectLst/>
              <a:latin typeface="+mn-lt"/>
              <a:ea typeface="+mn-ea"/>
              <a:cs typeface="+mn-cs"/>
            </a:rPr>
            <a:t>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101600</xdr:rowOff>
    </xdr:from>
    <xdr:to>
      <xdr:col>82</xdr:col>
      <xdr:colOff>107950</xdr:colOff>
      <xdr:row>57</xdr:row>
      <xdr:rowOff>158750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028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158750</xdr:rowOff>
    </xdr:from>
    <xdr:to>
      <xdr:col>78</xdr:col>
      <xdr:colOff>69850</xdr:colOff>
      <xdr:row>57</xdr:row>
      <xdr:rowOff>158750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31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158750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17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1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67327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107950</xdr:rowOff>
    </xdr:from>
    <xdr:to>
      <xdr:col>78</xdr:col>
      <xdr:colOff>120650</xdr:colOff>
      <xdr:row>58</xdr:row>
      <xdr:rowOff>38100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107950</xdr:rowOff>
    </xdr:from>
    <xdr:to>
      <xdr:col>74</xdr:col>
      <xdr:colOff>31750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ポイント増加している。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年度は、農業集落排水事業が法適用の公営</a:t>
          </a:r>
          <a:r>
            <a:rPr kumimoji="1" lang="ja-JP" altLang="en-US" sz="1100">
              <a:solidFill>
                <a:schemeClr val="dk1"/>
              </a:solidFill>
              <a:effectLst/>
              <a:latin typeface="+mn-lt"/>
              <a:ea typeface="+mn-ea"/>
              <a:cs typeface="+mn-cs"/>
            </a:rPr>
            <a:t>企業</a:t>
          </a:r>
          <a:r>
            <a:rPr kumimoji="1" lang="ja-JP" altLang="ja-JP" sz="1100">
              <a:solidFill>
                <a:schemeClr val="dk1"/>
              </a:solidFill>
              <a:effectLst/>
              <a:latin typeface="+mn-lt"/>
              <a:ea typeface="+mn-ea"/>
              <a:cs typeface="+mn-cs"/>
            </a:rPr>
            <a:t>会計に移行したことにより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農業集落排水事業に対する繰出金の性質区分が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繰出金から補助費等に変更になったことから上昇している。下水道事業の経営基盤強化や、財政マネジメントの向上等に取り組み、普通会計の負担額を減らしていくように努める。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7118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35</xdr:row>
      <xdr:rowOff>170434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071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36</xdr:row>
      <xdr:rowOff>72136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0717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72136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031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37863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3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55626</xdr:rowOff>
    </xdr:from>
    <xdr:to>
      <xdr:col>74</xdr:col>
      <xdr:colOff>31750</xdr:colOff>
      <xdr:row>35</xdr:row>
      <xdr:rowOff>157226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167403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類似団体平均を下回り、前年度より</a:t>
          </a:r>
          <a:r>
            <a:rPr kumimoji="1" lang="en-US" altLang="ja-JP" sz="1050">
              <a:solidFill>
                <a:schemeClr val="dk1"/>
              </a:solidFill>
              <a:effectLst/>
              <a:latin typeface="+mn-lt"/>
              <a:ea typeface="+mn-ea"/>
              <a:cs typeface="+mn-cs"/>
            </a:rPr>
            <a:t>0.4</a:t>
          </a:r>
          <a:r>
            <a:rPr kumimoji="1" lang="ja-JP" altLang="ja-JP" sz="1050">
              <a:solidFill>
                <a:schemeClr val="dk1"/>
              </a:solidFill>
              <a:effectLst/>
              <a:latin typeface="+mn-lt"/>
              <a:ea typeface="+mn-ea"/>
              <a:cs typeface="+mn-cs"/>
            </a:rPr>
            <a:t>ポイント減少している。</a:t>
          </a:r>
          <a:endParaRPr lang="ja-JP" altLang="ja-JP" sz="1050">
            <a:effectLst/>
          </a:endParaRPr>
        </a:p>
        <a:p>
          <a:pPr eaLnBrk="1" fontAlgn="auto" latinLnBrk="0" hangingPunct="1"/>
          <a:r>
            <a:rPr kumimoji="1" lang="ja-JP" altLang="ja-JP" sz="1050">
              <a:solidFill>
                <a:schemeClr val="dk1"/>
              </a:solidFill>
              <a:effectLst/>
              <a:latin typeface="+mn-lt"/>
              <a:ea typeface="+mn-ea"/>
              <a:cs typeface="+mn-cs"/>
            </a:rPr>
            <a:t>　令和</a:t>
          </a:r>
          <a:r>
            <a:rPr kumimoji="1" lang="en-US" altLang="ja-JP" sz="1050">
              <a:solidFill>
                <a:schemeClr val="dk1"/>
              </a:solidFill>
              <a:effectLst/>
              <a:latin typeface="+mn-lt"/>
              <a:ea typeface="+mn-ea"/>
              <a:cs typeface="+mn-cs"/>
            </a:rPr>
            <a:t>6</a:t>
          </a:r>
          <a:r>
            <a:rPr kumimoji="1" lang="ja-JP" altLang="ja-JP" sz="1050">
              <a:solidFill>
                <a:schemeClr val="dk1"/>
              </a:solidFill>
              <a:effectLst/>
              <a:latin typeface="+mn-lt"/>
              <a:ea typeface="+mn-ea"/>
              <a:cs typeface="+mn-cs"/>
            </a:rPr>
            <a:t>年度は、分子となる元利償還金は、美野里霊園排水整備事業債の償還開始により</a:t>
          </a:r>
          <a:r>
            <a:rPr kumimoji="1" lang="ja-JP" altLang="en-US" sz="1050">
              <a:solidFill>
                <a:schemeClr val="dk1"/>
              </a:solidFill>
              <a:effectLst/>
              <a:latin typeface="+mn-lt"/>
              <a:ea typeface="+mn-ea"/>
              <a:cs typeface="+mn-cs"/>
            </a:rPr>
            <a:t>増加した一方で</a:t>
          </a:r>
          <a:r>
            <a:rPr kumimoji="1" lang="ja-JP" altLang="ja-JP" sz="1050">
              <a:solidFill>
                <a:schemeClr val="dk1"/>
              </a:solidFill>
              <a:effectLst/>
              <a:latin typeface="+mn-lt"/>
              <a:ea typeface="+mn-ea"/>
              <a:cs typeface="+mn-cs"/>
            </a:rPr>
            <a:t>、分母となる普通交付税等の経常一般財源等</a:t>
          </a:r>
          <a:r>
            <a:rPr kumimoji="1" lang="ja-JP" altLang="en-US" sz="1050">
              <a:solidFill>
                <a:schemeClr val="dk1"/>
              </a:solidFill>
              <a:effectLst/>
              <a:latin typeface="+mn-lt"/>
              <a:ea typeface="+mn-ea"/>
              <a:cs typeface="+mn-cs"/>
            </a:rPr>
            <a:t>がそれを上回って増加したことが要因として挙げられる</a:t>
          </a:r>
          <a:r>
            <a:rPr kumimoji="1" lang="ja-JP" altLang="ja-JP" sz="1050">
              <a:solidFill>
                <a:schemeClr val="dk1"/>
              </a:solidFill>
              <a:effectLst/>
              <a:latin typeface="+mn-lt"/>
              <a:ea typeface="+mn-ea"/>
              <a:cs typeface="+mn-cs"/>
            </a:rPr>
            <a:t>。今後は、公共施設建築物系個別施設計画に基づき行われる公共施設の改修や新まちづくり構想に</a:t>
          </a:r>
          <a:r>
            <a:rPr kumimoji="1" lang="ja-JP" altLang="en-US" sz="1050">
              <a:solidFill>
                <a:schemeClr val="dk1"/>
              </a:solidFill>
              <a:effectLst/>
              <a:latin typeface="+mn-lt"/>
              <a:ea typeface="+mn-ea"/>
              <a:cs typeface="+mn-cs"/>
            </a:rPr>
            <a:t>基づく</a:t>
          </a:r>
          <a:r>
            <a:rPr kumimoji="1" lang="ja-JP" altLang="ja-JP" sz="1050">
              <a:solidFill>
                <a:schemeClr val="dk1"/>
              </a:solidFill>
              <a:effectLst/>
              <a:latin typeface="+mn-lt"/>
              <a:ea typeface="+mn-ea"/>
              <a:cs typeface="+mn-cs"/>
            </a:rPr>
            <a:t>大規模事業により地方債の増加が見込まれるため、国庫補助の活用や事業規模を精査し、市債の発行抑制に努める。</a:t>
          </a:r>
          <a:endParaRPr lang="ja-JP" altLang="ja-JP" sz="105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151765</xdr:rowOff>
    </xdr:from>
    <xdr:to>
      <xdr:col>24</xdr:col>
      <xdr:colOff>25400</xdr:colOff>
      <xdr:row>74</xdr:row>
      <xdr:rowOff>159385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3906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123842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111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159385</xdr:rowOff>
    </xdr:from>
    <xdr:to>
      <xdr:col>19</xdr:col>
      <xdr:colOff>187325</xdr:colOff>
      <xdr:row>74</xdr:row>
      <xdr:rowOff>161290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466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125095</xdr:rowOff>
    </xdr:from>
    <xdr:to>
      <xdr:col>15</xdr:col>
      <xdr:colOff>98425</xdr:colOff>
      <xdr:row>74</xdr:row>
      <xdr:rowOff>161290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123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125095</xdr:rowOff>
    </xdr:from>
    <xdr:to>
      <xdr:col>11</xdr:col>
      <xdr:colOff>9525</xdr:colOff>
      <xdr:row>74</xdr:row>
      <xdr:rowOff>132715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123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100965</xdr:rowOff>
    </xdr:from>
    <xdr:to>
      <xdr:col>24</xdr:col>
      <xdr:colOff>76200</xdr:colOff>
      <xdr:row>75</xdr:row>
      <xdr:rowOff>31115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9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108585</xdr:rowOff>
    </xdr:from>
    <xdr:to>
      <xdr:col>20</xdr:col>
      <xdr:colOff>38100</xdr:colOff>
      <xdr:row>75</xdr:row>
      <xdr:rowOff>38735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48912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6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110490</xdr:rowOff>
    </xdr:from>
    <xdr:to>
      <xdr:col>15</xdr:col>
      <xdr:colOff>149225</xdr:colOff>
      <xdr:row>75</xdr:row>
      <xdr:rowOff>40640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50817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74295</xdr:rowOff>
    </xdr:from>
    <xdr:to>
      <xdr:col>11</xdr:col>
      <xdr:colOff>60325</xdr:colOff>
      <xdr:row>75</xdr:row>
      <xdr:rowOff>4445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14622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3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81915</xdr:rowOff>
    </xdr:from>
    <xdr:to>
      <xdr:col>6</xdr:col>
      <xdr:colOff>171450</xdr:colOff>
      <xdr:row>75</xdr:row>
      <xdr:rowOff>12065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22242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3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類似団体平均を下回り、前年度より</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a:effectLst/>
          </a:endParaRPr>
        </a:p>
        <a:p>
          <a:pPr algn="l"/>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物価高騰や人件費単価の上昇による委託料の増加で物件費が増加したことが要因として挙げられる。</a:t>
          </a:r>
          <a:r>
            <a:rPr kumimoji="1" lang="ja-JP" altLang="ja-JP" sz="1100">
              <a:solidFill>
                <a:schemeClr val="dk1"/>
              </a:solidFill>
              <a:effectLst/>
              <a:latin typeface="+mn-lt"/>
              <a:ea typeface="+mn-ea"/>
              <a:cs typeface="+mn-cs"/>
            </a:rPr>
            <a:t>今後も高齢化</a:t>
          </a:r>
          <a:r>
            <a:rPr kumimoji="1" lang="ja-JP" altLang="en-US" sz="1100">
              <a:solidFill>
                <a:schemeClr val="dk1"/>
              </a:solidFill>
              <a:effectLst/>
              <a:latin typeface="+mn-lt"/>
              <a:ea typeface="+mn-ea"/>
              <a:cs typeface="+mn-cs"/>
            </a:rPr>
            <a:t>に伴う</a:t>
          </a:r>
          <a:r>
            <a:rPr kumimoji="1" lang="ja-JP" altLang="ja-JP" sz="1100">
              <a:solidFill>
                <a:schemeClr val="dk1"/>
              </a:solidFill>
              <a:effectLst/>
              <a:latin typeface="+mn-lt"/>
              <a:ea typeface="+mn-ea"/>
              <a:cs typeface="+mn-cs"/>
            </a:rPr>
            <a:t>社会</a:t>
          </a:r>
          <a:r>
            <a:rPr kumimoji="1" lang="ja-JP" altLang="en-US" sz="1100">
              <a:solidFill>
                <a:schemeClr val="dk1"/>
              </a:solidFill>
              <a:effectLst/>
              <a:latin typeface="+mn-lt"/>
              <a:ea typeface="+mn-ea"/>
              <a:cs typeface="+mn-cs"/>
            </a:rPr>
            <a:t>保障経費や医療費の増大により、</a:t>
          </a:r>
          <a:r>
            <a:rPr kumimoji="1" lang="ja-JP" altLang="ja-JP" sz="1100">
              <a:solidFill>
                <a:schemeClr val="dk1"/>
              </a:solidFill>
              <a:effectLst/>
              <a:latin typeface="+mn-lt"/>
              <a:ea typeface="+mn-ea"/>
              <a:cs typeface="+mn-cs"/>
            </a:rPr>
            <a:t>扶助費や特別会計への繰出金</a:t>
          </a:r>
          <a:r>
            <a:rPr kumimoji="1" lang="ja-JP" altLang="en-US" sz="1100">
              <a:solidFill>
                <a:schemeClr val="dk1"/>
              </a:solidFill>
              <a:effectLst/>
              <a:latin typeface="+mn-lt"/>
              <a:ea typeface="+mn-ea"/>
              <a:cs typeface="+mn-cs"/>
            </a:rPr>
            <a:t>が増加するほか、</a:t>
          </a:r>
          <a:r>
            <a:rPr kumimoji="1" lang="ja-JP" altLang="ja-JP" sz="1100">
              <a:solidFill>
                <a:schemeClr val="dk1"/>
              </a:solidFill>
              <a:effectLst/>
              <a:latin typeface="+mn-lt"/>
              <a:ea typeface="+mn-ea"/>
              <a:cs typeface="+mn-cs"/>
            </a:rPr>
            <a:t>公共施設の老朽化による維持補修費</a:t>
          </a:r>
          <a:r>
            <a:rPr kumimoji="1" lang="ja-JP" altLang="en-US" sz="1100">
              <a:solidFill>
                <a:schemeClr val="dk1"/>
              </a:solidFill>
              <a:effectLst/>
              <a:latin typeface="+mn-lt"/>
              <a:ea typeface="+mn-ea"/>
              <a:cs typeface="+mn-cs"/>
            </a:rPr>
            <a:t>の増加</a:t>
          </a:r>
          <a:r>
            <a:rPr kumimoji="1" lang="ja-JP" altLang="ja-JP" sz="1100">
              <a:solidFill>
                <a:schemeClr val="dk1"/>
              </a:solidFill>
              <a:effectLst/>
              <a:latin typeface="+mn-lt"/>
              <a:ea typeface="+mn-ea"/>
              <a:cs typeface="+mn-cs"/>
            </a:rPr>
            <a:t>が見込まれるため、経常経費の削減に努め、持続可能な財政運営を図る。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170435</xdr:rowOff>
    </xdr:from>
    <xdr:to>
      <xdr:col>82</xdr:col>
      <xdr:colOff>107950</xdr:colOff>
      <xdr:row>76</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29185"/>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75</xdr:row>
      <xdr:rowOff>170435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200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75</xdr:row>
      <xdr:rowOff>165863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0200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165863</xdr:rowOff>
    </xdr:from>
    <xdr:to>
      <xdr:col>69</xdr:col>
      <xdr:colOff>92075</xdr:colOff>
      <xdr:row>76</xdr:row>
      <xdr:rowOff>8128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24613"/>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115588</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115062</xdr:rowOff>
    </xdr:from>
    <xdr:to>
      <xdr:col>69</xdr:col>
      <xdr:colOff>142875</xdr:colOff>
      <xdr:row>76</xdr:row>
      <xdr:rowOff>45213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128778</xdr:rowOff>
    </xdr:from>
    <xdr:to>
      <xdr:col>65</xdr:col>
      <xdr:colOff>53975</xdr:colOff>
      <xdr:row>76</xdr:row>
      <xdr:rowOff>58928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69105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77137</xdr:rowOff>
    </xdr:from>
    <xdr:to>
      <xdr:col>29</xdr:col>
      <xdr:colOff>127000</xdr:colOff>
      <xdr:row>19</xdr:row>
      <xdr:rowOff>112950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82312"/>
          <a:ext cx="647700" cy="35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110474</xdr:rowOff>
    </xdr:from>
    <xdr:to>
      <xdr:col>26</xdr:col>
      <xdr:colOff>50800</xdr:colOff>
      <xdr:row>19</xdr:row>
      <xdr:rowOff>112950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3415649"/>
          <a:ext cx="6985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100387</xdr:rowOff>
    </xdr:from>
    <xdr:to>
      <xdr:col>22</xdr:col>
      <xdr:colOff>114300</xdr:colOff>
      <xdr:row>19</xdr:row>
      <xdr:rowOff>110474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405562"/>
          <a:ext cx="698500" cy="10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100387</xdr:rowOff>
    </xdr:from>
    <xdr:to>
      <xdr:col>18</xdr:col>
      <xdr:colOff>177800</xdr:colOff>
      <xdr:row>19</xdr:row>
      <xdr:rowOff>104521</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405562"/>
          <a:ext cx="698500" cy="4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26337</xdr:rowOff>
    </xdr:from>
    <xdr:to>
      <xdr:col>29</xdr:col>
      <xdr:colOff>177800</xdr:colOff>
      <xdr:row>19</xdr:row>
      <xdr:rowOff>127937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331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169864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30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62150</xdr:rowOff>
    </xdr:from>
    <xdr:to>
      <xdr:col>26</xdr:col>
      <xdr:colOff>101600</xdr:colOff>
      <xdr:row>19</xdr:row>
      <xdr:rowOff>163750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67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148527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53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59674</xdr:rowOff>
    </xdr:from>
    <xdr:to>
      <xdr:col>22</xdr:col>
      <xdr:colOff>165100</xdr:colOff>
      <xdr:row>19</xdr:row>
      <xdr:rowOff>161274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64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146051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5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49587</xdr:rowOff>
    </xdr:from>
    <xdr:to>
      <xdr:col>19</xdr:col>
      <xdr:colOff>38100</xdr:colOff>
      <xdr:row>19</xdr:row>
      <xdr:rowOff>151187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54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135964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41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53721</xdr:rowOff>
    </xdr:from>
    <xdr:to>
      <xdr:col>15</xdr:col>
      <xdr:colOff>101600</xdr:colOff>
      <xdr:row>19</xdr:row>
      <xdr:rowOff>155321</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58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140098</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4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82237</xdr:rowOff>
    </xdr:from>
    <xdr:to>
      <xdr:col>29</xdr:col>
      <xdr:colOff>127000</xdr:colOff>
      <xdr:row>38</xdr:row>
      <xdr:rowOff>88203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49837"/>
          <a:ext cx="647700" cy="5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82237</xdr:rowOff>
    </xdr:from>
    <xdr:to>
      <xdr:col>26</xdr:col>
      <xdr:colOff>50800</xdr:colOff>
      <xdr:row>38</xdr:row>
      <xdr:rowOff>91205</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9837"/>
          <a:ext cx="698500" cy="8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91205</xdr:rowOff>
    </xdr:from>
    <xdr:to>
      <xdr:col>22</xdr:col>
      <xdr:colOff>114300</xdr:colOff>
      <xdr:row>38</xdr:row>
      <xdr:rowOff>96985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58805"/>
          <a:ext cx="698500" cy="57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96985</xdr:rowOff>
    </xdr:from>
    <xdr:to>
      <xdr:col>18</xdr:col>
      <xdr:colOff>177800</xdr:colOff>
      <xdr:row>38</xdr:row>
      <xdr:rowOff>98177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64585"/>
          <a:ext cx="698500" cy="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37403</xdr:rowOff>
    </xdr:from>
    <xdr:to>
      <xdr:col>29</xdr:col>
      <xdr:colOff>177800</xdr:colOff>
      <xdr:row>38</xdr:row>
      <xdr:rowOff>139003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5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31437</xdr:rowOff>
    </xdr:from>
    <xdr:to>
      <xdr:col>26</xdr:col>
      <xdr:colOff>101600</xdr:colOff>
      <xdr:row>38</xdr:row>
      <xdr:rowOff>133037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9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117814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5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40405</xdr:rowOff>
    </xdr:from>
    <xdr:to>
      <xdr:col>22</xdr:col>
      <xdr:colOff>165100</xdr:colOff>
      <xdr:row>38</xdr:row>
      <xdr:rowOff>142005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080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126782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46185</xdr:rowOff>
    </xdr:from>
    <xdr:to>
      <xdr:col>19</xdr:col>
      <xdr:colOff>38100</xdr:colOff>
      <xdr:row>38</xdr:row>
      <xdr:rowOff>147785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1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132562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0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47377</xdr:rowOff>
    </xdr:from>
    <xdr:to>
      <xdr:col>15</xdr:col>
      <xdr:colOff>101600</xdr:colOff>
      <xdr:row>38</xdr:row>
      <xdr:rowOff>148977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14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133754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0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168482</xdr:rowOff>
    </xdr:from>
    <xdr:to>
      <xdr:col>24</xdr:col>
      <xdr:colOff>63500</xdr:colOff>
      <xdr:row>38</xdr:row>
      <xdr:rowOff>50056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12132"/>
          <a:ext cx="838200" cy="5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17954</xdr:rowOff>
    </xdr:from>
    <xdr:to>
      <xdr:col>19</xdr:col>
      <xdr:colOff>177800</xdr:colOff>
      <xdr:row>38</xdr:row>
      <xdr:rowOff>50056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33054"/>
          <a:ext cx="889000" cy="3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17954</xdr:rowOff>
    </xdr:from>
    <xdr:to>
      <xdr:col>15</xdr:col>
      <xdr:colOff>50800</xdr:colOff>
      <xdr:row>38</xdr:row>
      <xdr:rowOff>33542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33054"/>
          <a:ext cx="889000" cy="1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33542</xdr:rowOff>
    </xdr:from>
    <xdr:to>
      <xdr:col>10</xdr:col>
      <xdr:colOff>114300</xdr:colOff>
      <xdr:row>38</xdr:row>
      <xdr:rowOff>40368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8642"/>
          <a:ext cx="889000" cy="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117682</xdr:rowOff>
    </xdr:from>
    <xdr:to>
      <xdr:col>24</xdr:col>
      <xdr:colOff>114300</xdr:colOff>
      <xdr:row>38</xdr:row>
      <xdr:rowOff>47832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6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96109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3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170706</xdr:rowOff>
    </xdr:from>
    <xdr:to>
      <xdr:col>20</xdr:col>
      <xdr:colOff>38100</xdr:colOff>
      <xdr:row>38</xdr:row>
      <xdr:rowOff>100856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91983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138604</xdr:rowOff>
    </xdr:from>
    <xdr:to>
      <xdr:col>15</xdr:col>
      <xdr:colOff>101600</xdr:colOff>
      <xdr:row>38</xdr:row>
      <xdr:rowOff>68754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59881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154193</xdr:rowOff>
    </xdr:from>
    <xdr:to>
      <xdr:col>10</xdr:col>
      <xdr:colOff>165100</xdr:colOff>
      <xdr:row>38</xdr:row>
      <xdr:rowOff>84342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978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75469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161018</xdr:rowOff>
    </xdr:from>
    <xdr:to>
      <xdr:col>6</xdr:col>
      <xdr:colOff>38100</xdr:colOff>
      <xdr:row>38</xdr:row>
      <xdr:rowOff>91168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82295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118042</xdr:rowOff>
    </xdr:from>
    <xdr:to>
      <xdr:col>24</xdr:col>
      <xdr:colOff>63500</xdr:colOff>
      <xdr:row>58</xdr:row>
      <xdr:rowOff>121834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2142"/>
          <a:ext cx="8382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121834</xdr:rowOff>
    </xdr:from>
    <xdr:to>
      <xdr:col>19</xdr:col>
      <xdr:colOff>177800</xdr:colOff>
      <xdr:row>58</xdr:row>
      <xdr:rowOff>123095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5934"/>
          <a:ext cx="889000" cy="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123095</xdr:rowOff>
    </xdr:from>
    <xdr:to>
      <xdr:col>15</xdr:col>
      <xdr:colOff>50800</xdr:colOff>
      <xdr:row>58</xdr:row>
      <xdr:rowOff>124091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7195"/>
          <a:ext cx="889000" cy="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124091</xdr:rowOff>
    </xdr:from>
    <xdr:to>
      <xdr:col>10</xdr:col>
      <xdr:colOff>114300</xdr:colOff>
      <xdr:row>58</xdr:row>
      <xdr:rowOff>125505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8191"/>
          <a:ext cx="8890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67242</xdr:rowOff>
    </xdr:from>
    <xdr:to>
      <xdr:col>24</xdr:col>
      <xdr:colOff>114300</xdr:colOff>
      <xdr:row>58</xdr:row>
      <xdr:rowOff>168842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71034</xdr:rowOff>
    </xdr:from>
    <xdr:to>
      <xdr:col>20</xdr:col>
      <xdr:colOff>38100</xdr:colOff>
      <xdr:row>59</xdr:row>
      <xdr:rowOff>1184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163761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72295</xdr:rowOff>
    </xdr:from>
    <xdr:to>
      <xdr:col>15</xdr:col>
      <xdr:colOff>101600</xdr:colOff>
      <xdr:row>59</xdr:row>
      <xdr:rowOff>2445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165022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73291</xdr:rowOff>
    </xdr:from>
    <xdr:to>
      <xdr:col>10</xdr:col>
      <xdr:colOff>165100</xdr:colOff>
      <xdr:row>59</xdr:row>
      <xdr:rowOff>3441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166018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74705</xdr:rowOff>
    </xdr:from>
    <xdr:to>
      <xdr:col>6</xdr:col>
      <xdr:colOff>38100</xdr:colOff>
      <xdr:row>59</xdr:row>
      <xdr:rowOff>4855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167432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138900</xdr:rowOff>
    </xdr:from>
    <xdr:to>
      <xdr:col>24</xdr:col>
      <xdr:colOff>63500</xdr:colOff>
      <xdr:row>78</xdr:row>
      <xdr:rowOff>139230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12000"/>
          <a:ext cx="8382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129832</xdr:rowOff>
    </xdr:from>
    <xdr:to>
      <xdr:col>19</xdr:col>
      <xdr:colOff>177800</xdr:colOff>
      <xdr:row>78</xdr:row>
      <xdr:rowOff>139230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02932"/>
          <a:ext cx="889000" cy="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129832</xdr:rowOff>
    </xdr:from>
    <xdr:to>
      <xdr:col>15</xdr:col>
      <xdr:colOff>50800</xdr:colOff>
      <xdr:row>78</xdr:row>
      <xdr:rowOff>144323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02932"/>
          <a:ext cx="889000" cy="1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144323</xdr:rowOff>
    </xdr:from>
    <xdr:to>
      <xdr:col>10</xdr:col>
      <xdr:colOff>114300</xdr:colOff>
      <xdr:row>78</xdr:row>
      <xdr:rowOff>161265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7423"/>
          <a:ext cx="889000" cy="1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88100</xdr:rowOff>
    </xdr:from>
    <xdr:to>
      <xdr:col>24</xdr:col>
      <xdr:colOff>114300</xdr:colOff>
      <xdr:row>79</xdr:row>
      <xdr:rowOff>18250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3027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88430</xdr:rowOff>
    </xdr:from>
    <xdr:to>
      <xdr:col>20</xdr:col>
      <xdr:colOff>38100</xdr:colOff>
      <xdr:row>79</xdr:row>
      <xdr:rowOff>18580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6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9707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79032</xdr:rowOff>
    </xdr:from>
    <xdr:to>
      <xdr:col>15</xdr:col>
      <xdr:colOff>101600</xdr:colOff>
      <xdr:row>79</xdr:row>
      <xdr:rowOff>9182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93523</xdr:rowOff>
    </xdr:from>
    <xdr:to>
      <xdr:col>10</xdr:col>
      <xdr:colOff>165100</xdr:colOff>
      <xdr:row>79</xdr:row>
      <xdr:rowOff>23673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14800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110465</xdr:rowOff>
    </xdr:from>
    <xdr:to>
      <xdr:col>6</xdr:col>
      <xdr:colOff>38100</xdr:colOff>
      <xdr:row>79</xdr:row>
      <xdr:rowOff>40615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31742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120078</xdr:rowOff>
    </xdr:from>
    <xdr:to>
      <xdr:col>24</xdr:col>
      <xdr:colOff>63500</xdr:colOff>
      <xdr:row>96</xdr:row>
      <xdr:rowOff>49936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07828"/>
          <a:ext cx="838200" cy="10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49936</xdr:rowOff>
    </xdr:from>
    <xdr:to>
      <xdr:col>19</xdr:col>
      <xdr:colOff>177800</xdr:colOff>
      <xdr:row>96</xdr:row>
      <xdr:rowOff>96929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09136"/>
          <a:ext cx="889000" cy="4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16552</xdr:rowOff>
    </xdr:from>
    <xdr:to>
      <xdr:col>15</xdr:col>
      <xdr:colOff>50800</xdr:colOff>
      <xdr:row>96</xdr:row>
      <xdr:rowOff>96929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75752"/>
          <a:ext cx="889000" cy="8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16552</xdr:rowOff>
    </xdr:from>
    <xdr:to>
      <xdr:col>10</xdr:col>
      <xdr:colOff>114300</xdr:colOff>
      <xdr:row>97</xdr:row>
      <xdr:rowOff>48450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75752"/>
          <a:ext cx="889000" cy="20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69278</xdr:rowOff>
    </xdr:from>
    <xdr:to>
      <xdr:col>24</xdr:col>
      <xdr:colOff>114300</xdr:colOff>
      <xdr:row>95</xdr:row>
      <xdr:rowOff>170878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5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92155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0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170586</xdr:rowOff>
    </xdr:from>
    <xdr:to>
      <xdr:col>20</xdr:col>
      <xdr:colOff>38100</xdr:colOff>
      <xdr:row>96</xdr:row>
      <xdr:rowOff>100736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91863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46129</xdr:rowOff>
    </xdr:from>
    <xdr:to>
      <xdr:col>15</xdr:col>
      <xdr:colOff>101600</xdr:colOff>
      <xdr:row>96</xdr:row>
      <xdr:rowOff>147729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138856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598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137202</xdr:rowOff>
    </xdr:from>
    <xdr:to>
      <xdr:col>10</xdr:col>
      <xdr:colOff>165100</xdr:colOff>
      <xdr:row>96</xdr:row>
      <xdr:rowOff>67352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58479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17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169100</xdr:rowOff>
    </xdr:from>
    <xdr:to>
      <xdr:col>6</xdr:col>
      <xdr:colOff>38100</xdr:colOff>
      <xdr:row>97</xdr:row>
      <xdr:rowOff>99250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90377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2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76358</xdr:rowOff>
    </xdr:from>
    <xdr:to>
      <xdr:col>55</xdr:col>
      <xdr:colOff>0</xdr:colOff>
      <xdr:row>38</xdr:row>
      <xdr:rowOff>87706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91458"/>
          <a:ext cx="8382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76358</xdr:rowOff>
    </xdr:from>
    <xdr:to>
      <xdr:col>50</xdr:col>
      <xdr:colOff>114300</xdr:colOff>
      <xdr:row>38</xdr:row>
      <xdr:rowOff>78315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91458"/>
          <a:ext cx="889000" cy="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73984</xdr:rowOff>
    </xdr:from>
    <xdr:to>
      <xdr:col>45</xdr:col>
      <xdr:colOff>177800</xdr:colOff>
      <xdr:row>38</xdr:row>
      <xdr:rowOff>78315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589084"/>
          <a:ext cx="889000" cy="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167880</xdr:rowOff>
    </xdr:from>
    <xdr:to>
      <xdr:col>41</xdr:col>
      <xdr:colOff>50800</xdr:colOff>
      <xdr:row>38</xdr:row>
      <xdr:rowOff>73984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68630"/>
          <a:ext cx="889000" cy="42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36906</xdr:rowOff>
    </xdr:from>
    <xdr:to>
      <xdr:col>55</xdr:col>
      <xdr:colOff>50800</xdr:colOff>
      <xdr:row>38</xdr:row>
      <xdr:rowOff>138506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123284</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66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25558</xdr:rowOff>
    </xdr:from>
    <xdr:to>
      <xdr:col>50</xdr:col>
      <xdr:colOff>165100</xdr:colOff>
      <xdr:row>38</xdr:row>
      <xdr:rowOff>127158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4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118285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3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27515</xdr:rowOff>
    </xdr:from>
    <xdr:to>
      <xdr:col>46</xdr:col>
      <xdr:colOff>38100</xdr:colOff>
      <xdr:row>38</xdr:row>
      <xdr:rowOff>129115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120242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23184</xdr:rowOff>
    </xdr:from>
    <xdr:to>
      <xdr:col>41</xdr:col>
      <xdr:colOff>101600</xdr:colOff>
      <xdr:row>38</xdr:row>
      <xdr:rowOff>124784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3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115911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3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117080</xdr:rowOff>
    </xdr:from>
    <xdr:to>
      <xdr:col>36</xdr:col>
      <xdr:colOff>165100</xdr:colOff>
      <xdr:row>36</xdr:row>
      <xdr:rowOff>47230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38357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10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154175</xdr:rowOff>
    </xdr:from>
    <xdr:to>
      <xdr:col>55</xdr:col>
      <xdr:colOff>0</xdr:colOff>
      <xdr:row>58</xdr:row>
      <xdr:rowOff>3285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26825"/>
          <a:ext cx="838200" cy="2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129208</xdr:rowOff>
    </xdr:from>
    <xdr:to>
      <xdr:col>50</xdr:col>
      <xdr:colOff>114300</xdr:colOff>
      <xdr:row>58</xdr:row>
      <xdr:rowOff>3285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01858"/>
          <a:ext cx="889000" cy="4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71024</xdr:rowOff>
    </xdr:from>
    <xdr:to>
      <xdr:col>45</xdr:col>
      <xdr:colOff>177800</xdr:colOff>
      <xdr:row>57</xdr:row>
      <xdr:rowOff>129208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72224"/>
          <a:ext cx="889000" cy="22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120676</xdr:rowOff>
    </xdr:from>
    <xdr:to>
      <xdr:col>41</xdr:col>
      <xdr:colOff>50800</xdr:colOff>
      <xdr:row>56</xdr:row>
      <xdr:rowOff>71024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50426"/>
          <a:ext cx="889000" cy="12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103375</xdr:rowOff>
    </xdr:from>
    <xdr:to>
      <xdr:col>55</xdr:col>
      <xdr:colOff>50800</xdr:colOff>
      <xdr:row>58</xdr:row>
      <xdr:rowOff>33525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7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18302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9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123935</xdr:rowOff>
    </xdr:from>
    <xdr:to>
      <xdr:col>50</xdr:col>
      <xdr:colOff>165100</xdr:colOff>
      <xdr:row>58</xdr:row>
      <xdr:rowOff>54085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9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45212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8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78408</xdr:rowOff>
    </xdr:from>
    <xdr:to>
      <xdr:col>46</xdr:col>
      <xdr:colOff>38100</xdr:colOff>
      <xdr:row>58</xdr:row>
      <xdr:rowOff>8558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171135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4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20224</xdr:rowOff>
    </xdr:from>
    <xdr:to>
      <xdr:col>41</xdr:col>
      <xdr:colOff>101600</xdr:colOff>
      <xdr:row>56</xdr:row>
      <xdr:rowOff>121824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2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112951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1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69876</xdr:rowOff>
    </xdr:from>
    <xdr:to>
      <xdr:col>36</xdr:col>
      <xdr:colOff>165100</xdr:colOff>
      <xdr:row>56</xdr:row>
      <xdr:rowOff>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9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16553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142922</xdr:rowOff>
    </xdr:from>
    <xdr:to>
      <xdr:col>55</xdr:col>
      <xdr:colOff>0</xdr:colOff>
      <xdr:row>79</xdr:row>
      <xdr:rowOff>21067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16022"/>
          <a:ext cx="838200" cy="4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136630</xdr:rowOff>
    </xdr:from>
    <xdr:to>
      <xdr:col>50</xdr:col>
      <xdr:colOff>114300</xdr:colOff>
      <xdr:row>79</xdr:row>
      <xdr:rowOff>21067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09730"/>
          <a:ext cx="889000" cy="5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127888</xdr:rowOff>
    </xdr:from>
    <xdr:to>
      <xdr:col>45</xdr:col>
      <xdr:colOff>177800</xdr:colOff>
      <xdr:row>78</xdr:row>
      <xdr:rowOff>136630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00988"/>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109362</xdr:rowOff>
    </xdr:from>
    <xdr:to>
      <xdr:col>41</xdr:col>
      <xdr:colOff>50800</xdr:colOff>
      <xdr:row>78</xdr:row>
      <xdr:rowOff>127888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796662"/>
          <a:ext cx="889000" cy="70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92122</xdr:rowOff>
    </xdr:from>
    <xdr:to>
      <xdr:col>55</xdr:col>
      <xdr:colOff>50800</xdr:colOff>
      <xdr:row>79</xdr:row>
      <xdr:rowOff>22272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70549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4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141717</xdr:rowOff>
    </xdr:from>
    <xdr:to>
      <xdr:col>50</xdr:col>
      <xdr:colOff>165100</xdr:colOff>
      <xdr:row>79</xdr:row>
      <xdr:rowOff>71867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62994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0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85830</xdr:rowOff>
    </xdr:from>
    <xdr:to>
      <xdr:col>46</xdr:col>
      <xdr:colOff>38100</xdr:colOff>
      <xdr:row>79</xdr:row>
      <xdr:rowOff>15980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7107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5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77088</xdr:rowOff>
    </xdr:from>
    <xdr:to>
      <xdr:col>41</xdr:col>
      <xdr:colOff>101600</xdr:colOff>
      <xdr:row>79</xdr:row>
      <xdr:rowOff>7238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169815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4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58562</xdr:rowOff>
    </xdr:from>
    <xdr:to>
      <xdr:col>36</xdr:col>
      <xdr:colOff>165100</xdr:colOff>
      <xdr:row>74</xdr:row>
      <xdr:rowOff>160162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74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5239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52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82265</xdr:rowOff>
    </xdr:from>
    <xdr:to>
      <xdr:col>55</xdr:col>
      <xdr:colOff>0</xdr:colOff>
      <xdr:row>97</xdr:row>
      <xdr:rowOff>108513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12915"/>
          <a:ext cx="838200" cy="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78842</xdr:rowOff>
    </xdr:from>
    <xdr:to>
      <xdr:col>50</xdr:col>
      <xdr:colOff>114300</xdr:colOff>
      <xdr:row>97</xdr:row>
      <xdr:rowOff>108513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09492"/>
          <a:ext cx="889000" cy="2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133076</xdr:rowOff>
    </xdr:from>
    <xdr:to>
      <xdr:col>45</xdr:col>
      <xdr:colOff>177800</xdr:colOff>
      <xdr:row>97</xdr:row>
      <xdr:rowOff>78842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20826"/>
          <a:ext cx="889000" cy="28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133076</xdr:rowOff>
    </xdr:from>
    <xdr:to>
      <xdr:col>41</xdr:col>
      <xdr:colOff>50800</xdr:colOff>
      <xdr:row>97</xdr:row>
      <xdr:rowOff>20543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20826"/>
          <a:ext cx="889000" cy="23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31465</xdr:rowOff>
    </xdr:from>
    <xdr:to>
      <xdr:col>55</xdr:col>
      <xdr:colOff>50800</xdr:colOff>
      <xdr:row>97</xdr:row>
      <xdr:rowOff>133065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117842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57713</xdr:rowOff>
    </xdr:from>
    <xdr:to>
      <xdr:col>50</xdr:col>
      <xdr:colOff>165100</xdr:colOff>
      <xdr:row>97</xdr:row>
      <xdr:rowOff>159313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8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150440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81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28042</xdr:rowOff>
    </xdr:from>
    <xdr:to>
      <xdr:col>46</xdr:col>
      <xdr:colOff>38100</xdr:colOff>
      <xdr:row>97</xdr:row>
      <xdr:rowOff>129642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120769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82276</xdr:rowOff>
    </xdr:from>
    <xdr:to>
      <xdr:col>41</xdr:col>
      <xdr:colOff>101600</xdr:colOff>
      <xdr:row>96</xdr:row>
      <xdr:rowOff>12426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7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28953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4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141193</xdr:rowOff>
    </xdr:from>
    <xdr:to>
      <xdr:col>36</xdr:col>
      <xdr:colOff>165100</xdr:colOff>
      <xdr:row>97</xdr:row>
      <xdr:rowOff>71343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0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62470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9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79751</xdr:rowOff>
    </xdr:from>
    <xdr:to>
      <xdr:col>85</xdr:col>
      <xdr:colOff>127000</xdr:colOff>
      <xdr:row>39</xdr:row>
      <xdr:rowOff>97203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66301"/>
          <a:ext cx="838200" cy="1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79751</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66301"/>
          <a:ext cx="889000" cy="1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97168</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3718"/>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46403</xdr:rowOff>
    </xdr:from>
    <xdr:to>
      <xdr:col>85</xdr:col>
      <xdr:colOff>177800</xdr:colOff>
      <xdr:row>39</xdr:row>
      <xdr:rowOff>148003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28951</xdr:rowOff>
    </xdr:from>
    <xdr:to>
      <xdr:col>81</xdr:col>
      <xdr:colOff>101600</xdr:colOff>
      <xdr:row>39</xdr:row>
      <xdr:rowOff>130551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121678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46368</xdr:rowOff>
    </xdr:from>
    <xdr:to>
      <xdr:col>67</xdr:col>
      <xdr:colOff>101600</xdr:colOff>
      <xdr:row>39</xdr:row>
      <xdr:rowOff>147968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139095</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5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13934</xdr:rowOff>
    </xdr:from>
    <xdr:to>
      <xdr:col>85</xdr:col>
      <xdr:colOff>127000</xdr:colOff>
      <xdr:row>78</xdr:row>
      <xdr:rowOff>14804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87034"/>
          <a:ext cx="8382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2071</xdr:rowOff>
    </xdr:from>
    <xdr:to>
      <xdr:col>81</xdr:col>
      <xdr:colOff>50800</xdr:colOff>
      <xdr:row>78</xdr:row>
      <xdr:rowOff>14804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75171"/>
          <a:ext cx="8890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2071</xdr:rowOff>
    </xdr:from>
    <xdr:to>
      <xdr:col>76</xdr:col>
      <xdr:colOff>114300</xdr:colOff>
      <xdr:row>78</xdr:row>
      <xdr:rowOff>26879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75171"/>
          <a:ext cx="889000" cy="2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26879</xdr:rowOff>
    </xdr:from>
    <xdr:to>
      <xdr:col>71</xdr:col>
      <xdr:colOff>177800</xdr:colOff>
      <xdr:row>78</xdr:row>
      <xdr:rowOff>27081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9979"/>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134584</xdr:rowOff>
    </xdr:from>
    <xdr:to>
      <xdr:col>85</xdr:col>
      <xdr:colOff>177800</xdr:colOff>
      <xdr:row>78</xdr:row>
      <xdr:rowOff>64734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3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135454</xdr:rowOff>
    </xdr:from>
    <xdr:to>
      <xdr:col>81</xdr:col>
      <xdr:colOff>101600</xdr:colOff>
      <xdr:row>78</xdr:row>
      <xdr:rowOff>65604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3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56731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2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122721</xdr:rowOff>
    </xdr:from>
    <xdr:to>
      <xdr:col>76</xdr:col>
      <xdr:colOff>165100</xdr:colOff>
      <xdr:row>78</xdr:row>
      <xdr:rowOff>52871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43998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147529</xdr:rowOff>
    </xdr:from>
    <xdr:to>
      <xdr:col>72</xdr:col>
      <xdr:colOff>38100</xdr:colOff>
      <xdr:row>78</xdr:row>
      <xdr:rowOff>77679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68806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147731</xdr:rowOff>
    </xdr:from>
    <xdr:to>
      <xdr:col>67</xdr:col>
      <xdr:colOff>101600</xdr:colOff>
      <xdr:row>78</xdr:row>
      <xdr:rowOff>77881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4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69008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2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166525</xdr:rowOff>
    </xdr:from>
    <xdr:to>
      <xdr:col>85</xdr:col>
      <xdr:colOff>127000</xdr:colOff>
      <xdr:row>99</xdr:row>
      <xdr:rowOff>7722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68625"/>
          <a:ext cx="838200" cy="1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166427</xdr:rowOff>
    </xdr:from>
    <xdr:to>
      <xdr:col>81</xdr:col>
      <xdr:colOff>50800</xdr:colOff>
      <xdr:row>99</xdr:row>
      <xdr:rowOff>7722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68527"/>
          <a:ext cx="8890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142063</xdr:rowOff>
    </xdr:from>
    <xdr:to>
      <xdr:col>76</xdr:col>
      <xdr:colOff>114300</xdr:colOff>
      <xdr:row>98</xdr:row>
      <xdr:rowOff>166427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44163"/>
          <a:ext cx="889000" cy="2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142063</xdr:rowOff>
    </xdr:from>
    <xdr:to>
      <xdr:col>71</xdr:col>
      <xdr:colOff>177800</xdr:colOff>
      <xdr:row>99</xdr:row>
      <xdr:rowOff>17123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44163"/>
          <a:ext cx="889000" cy="4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115725</xdr:rowOff>
    </xdr:from>
    <xdr:to>
      <xdr:col>85</xdr:col>
      <xdr:colOff>177800</xdr:colOff>
      <xdr:row>99</xdr:row>
      <xdr:rowOff>45875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1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56290</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128372</xdr:rowOff>
    </xdr:from>
    <xdr:to>
      <xdr:col>81</xdr:col>
      <xdr:colOff>101600</xdr:colOff>
      <xdr:row>99</xdr:row>
      <xdr:rowOff>58522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49649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2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115627</xdr:rowOff>
    </xdr:from>
    <xdr:to>
      <xdr:col>76</xdr:col>
      <xdr:colOff>165100</xdr:colOff>
      <xdr:row>99</xdr:row>
      <xdr:rowOff>45777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36904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91263</xdr:rowOff>
    </xdr:from>
    <xdr:to>
      <xdr:col>72</xdr:col>
      <xdr:colOff>38100</xdr:colOff>
      <xdr:row>99</xdr:row>
      <xdr:rowOff>21413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9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12540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8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137773</xdr:rowOff>
    </xdr:from>
    <xdr:to>
      <xdr:col>67</xdr:col>
      <xdr:colOff>101600</xdr:colOff>
      <xdr:row>99</xdr:row>
      <xdr:rowOff>67923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59050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120661</xdr:rowOff>
    </xdr:from>
    <xdr:to>
      <xdr:col>116</xdr:col>
      <xdr:colOff>63500</xdr:colOff>
      <xdr:row>38</xdr:row>
      <xdr:rowOff>130001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35761"/>
          <a:ext cx="838200" cy="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130001</xdr:rowOff>
    </xdr:from>
    <xdr:to>
      <xdr:col>111</xdr:col>
      <xdr:colOff>177800</xdr:colOff>
      <xdr:row>38</xdr:row>
      <xdr:rowOff>136892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45101"/>
          <a:ext cx="8890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136892</xdr:rowOff>
    </xdr:from>
    <xdr:to>
      <xdr:col>107</xdr:col>
      <xdr:colOff>50800</xdr:colOff>
      <xdr:row>39</xdr:row>
      <xdr:rowOff>19065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5199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12892</xdr:rowOff>
    </xdr:from>
    <xdr:to>
      <xdr:col>102</xdr:col>
      <xdr:colOff>114300</xdr:colOff>
      <xdr:row>39</xdr:row>
      <xdr:rowOff>19065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699442"/>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69861</xdr:rowOff>
    </xdr:from>
    <xdr:to>
      <xdr:col>116</xdr:col>
      <xdr:colOff>114300</xdr:colOff>
      <xdr:row>39</xdr:row>
      <xdr:rowOff>11</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8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92738</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36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79201</xdr:rowOff>
    </xdr:from>
    <xdr:to>
      <xdr:col>112</xdr:col>
      <xdr:colOff>38100</xdr:colOff>
      <xdr:row>39</xdr:row>
      <xdr:rowOff>9351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9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478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68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86092</xdr:rowOff>
    </xdr:from>
    <xdr:to>
      <xdr:col>107</xdr:col>
      <xdr:colOff>101600</xdr:colOff>
      <xdr:row>39</xdr:row>
      <xdr:rowOff>16242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0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32769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7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139715</xdr:rowOff>
    </xdr:from>
    <xdr:to>
      <xdr:col>102</xdr:col>
      <xdr:colOff>165100</xdr:colOff>
      <xdr:row>39</xdr:row>
      <xdr:rowOff>69865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5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60992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4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133542</xdr:rowOff>
    </xdr:from>
    <xdr:to>
      <xdr:col>98</xdr:col>
      <xdr:colOff>38100</xdr:colOff>
      <xdr:row>39</xdr:row>
      <xdr:rowOff>63692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4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54819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4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42095</xdr:rowOff>
    </xdr:from>
    <xdr:to>
      <xdr:col>116</xdr:col>
      <xdr:colOff>63500</xdr:colOff>
      <xdr:row>59</xdr:row>
      <xdr:rowOff>42111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7645"/>
          <a:ext cx="8382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42111</xdr:rowOff>
    </xdr:from>
    <xdr:to>
      <xdr:col>111</xdr:col>
      <xdr:colOff>177800</xdr:colOff>
      <xdr:row>59</xdr:row>
      <xdr:rowOff>42126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7661"/>
          <a:ext cx="889000" cy="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41828</xdr:rowOff>
    </xdr:from>
    <xdr:to>
      <xdr:col>107</xdr:col>
      <xdr:colOff>50800</xdr:colOff>
      <xdr:row>59</xdr:row>
      <xdr:rowOff>42126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7378"/>
          <a:ext cx="889000" cy="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41828</xdr:rowOff>
    </xdr:from>
    <xdr:to>
      <xdr:col>102</xdr:col>
      <xdr:colOff>114300</xdr:colOff>
      <xdr:row>59</xdr:row>
      <xdr:rowOff>41874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7378"/>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162745</xdr:rowOff>
    </xdr:from>
    <xdr:to>
      <xdr:col>116</xdr:col>
      <xdr:colOff>114300</xdr:colOff>
      <xdr:row>59</xdr:row>
      <xdr:rowOff>92895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162761</xdr:rowOff>
    </xdr:from>
    <xdr:to>
      <xdr:col>112</xdr:col>
      <xdr:colOff>38100</xdr:colOff>
      <xdr:row>59</xdr:row>
      <xdr:rowOff>92911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84038</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9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162776</xdr:rowOff>
    </xdr:from>
    <xdr:to>
      <xdr:col>107</xdr:col>
      <xdr:colOff>101600</xdr:colOff>
      <xdr:row>59</xdr:row>
      <xdr:rowOff>92926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84053</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9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162478</xdr:rowOff>
    </xdr:from>
    <xdr:to>
      <xdr:col>102</xdr:col>
      <xdr:colOff>165100</xdr:colOff>
      <xdr:row>59</xdr:row>
      <xdr:rowOff>92628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83755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9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162524</xdr:rowOff>
    </xdr:from>
    <xdr:to>
      <xdr:col>98</xdr:col>
      <xdr:colOff>38100</xdr:colOff>
      <xdr:row>59</xdr:row>
      <xdr:rowOff>92674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83801</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9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167608</xdr:rowOff>
    </xdr:from>
    <xdr:to>
      <xdr:col>116</xdr:col>
      <xdr:colOff>63500</xdr:colOff>
      <xdr:row>77</xdr:row>
      <xdr:rowOff>79578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3197808"/>
          <a:ext cx="838200" cy="8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167608</xdr:rowOff>
    </xdr:from>
    <xdr:to>
      <xdr:col>111</xdr:col>
      <xdr:colOff>177800</xdr:colOff>
      <xdr:row>77</xdr:row>
      <xdr:rowOff>44469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97808"/>
          <a:ext cx="889000" cy="4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44469</xdr:rowOff>
    </xdr:from>
    <xdr:to>
      <xdr:col>107</xdr:col>
      <xdr:colOff>50800</xdr:colOff>
      <xdr:row>77</xdr:row>
      <xdr:rowOff>68301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246119"/>
          <a:ext cx="889000" cy="2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61613</xdr:rowOff>
    </xdr:from>
    <xdr:to>
      <xdr:col>102</xdr:col>
      <xdr:colOff>114300</xdr:colOff>
      <xdr:row>77</xdr:row>
      <xdr:rowOff>68301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263263"/>
          <a:ext cx="889000" cy="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28778</xdr:rowOff>
    </xdr:from>
    <xdr:to>
      <xdr:col>116</xdr:col>
      <xdr:colOff>114300</xdr:colOff>
      <xdr:row>77</xdr:row>
      <xdr:rowOff>130378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2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115155</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4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116808</xdr:rowOff>
    </xdr:from>
    <xdr:to>
      <xdr:col>112</xdr:col>
      <xdr:colOff>38100</xdr:colOff>
      <xdr:row>77</xdr:row>
      <xdr:rowOff>46958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14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38085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23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165119</xdr:rowOff>
    </xdr:from>
    <xdr:to>
      <xdr:col>107</xdr:col>
      <xdr:colOff>101600</xdr:colOff>
      <xdr:row>77</xdr:row>
      <xdr:rowOff>95269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9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86396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28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17501</xdr:rowOff>
    </xdr:from>
    <xdr:to>
      <xdr:col>102</xdr:col>
      <xdr:colOff>165100</xdr:colOff>
      <xdr:row>77</xdr:row>
      <xdr:rowOff>119101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1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110228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1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10813</xdr:rowOff>
    </xdr:from>
    <xdr:to>
      <xdr:col>98</xdr:col>
      <xdr:colOff>38100</xdr:colOff>
      <xdr:row>77</xdr:row>
      <xdr:rowOff>112413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21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103540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30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類似団体平均と比べて</a:t>
          </a:r>
          <a:r>
            <a:rPr kumimoji="1" lang="ja-JP" altLang="en-US" sz="1100">
              <a:solidFill>
                <a:sysClr val="windowText" lastClr="000000"/>
              </a:solidFill>
              <a:effectLst/>
              <a:latin typeface="+mn-lt"/>
              <a:ea typeface="+mn-ea"/>
              <a:cs typeface="+mn-cs"/>
            </a:rPr>
            <a:t>、扶助費を除く</a:t>
          </a:r>
          <a:r>
            <a:rPr kumimoji="1" lang="ja-JP" altLang="ja-JP" sz="1100">
              <a:solidFill>
                <a:sysClr val="windowText" lastClr="000000"/>
              </a:solidFill>
              <a:effectLst/>
              <a:latin typeface="+mn-lt"/>
              <a:ea typeface="+mn-ea"/>
              <a:cs typeface="+mn-cs"/>
            </a:rPr>
            <a:t>全ての項目で住民一人当たりのコストが低い値となっている。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補助費等については、前年度比で</a:t>
          </a:r>
          <a:r>
            <a:rPr kumimoji="1" lang="en-US" altLang="ja-JP" sz="1100">
              <a:solidFill>
                <a:schemeClr val="dk1"/>
              </a:solidFill>
              <a:effectLst/>
              <a:latin typeface="+mn-lt"/>
              <a:ea typeface="+mn-ea"/>
              <a:cs typeface="+mn-cs"/>
            </a:rPr>
            <a:t>3,475</a:t>
          </a:r>
          <a:r>
            <a:rPr kumimoji="1" lang="ja-JP" altLang="en-US" sz="1100">
              <a:solidFill>
                <a:schemeClr val="dk1"/>
              </a:solidFill>
              <a:effectLst/>
              <a:latin typeface="+mn-lt"/>
              <a:ea typeface="+mn-ea"/>
              <a:cs typeface="+mn-cs"/>
            </a:rPr>
            <a:t>円減少した。これは広域ごみ処理施設に係る一部事務組合への負担金が減少したことが主な要因である。繰出金は</a:t>
          </a:r>
          <a:r>
            <a:rPr kumimoji="1" lang="en-US" altLang="ja-JP" sz="1100">
              <a:solidFill>
                <a:schemeClr val="dk1"/>
              </a:solidFill>
              <a:effectLst/>
              <a:latin typeface="+mn-lt"/>
              <a:ea typeface="+mn-ea"/>
              <a:cs typeface="+mn-cs"/>
            </a:rPr>
            <a:t>4,379</a:t>
          </a:r>
          <a:r>
            <a:rPr kumimoji="1" lang="ja-JP" altLang="en-US" sz="1100">
              <a:solidFill>
                <a:schemeClr val="dk1"/>
              </a:solidFill>
              <a:effectLst/>
              <a:latin typeface="+mn-lt"/>
              <a:ea typeface="+mn-ea"/>
              <a:cs typeface="+mn-cs"/>
            </a:rPr>
            <a:t>円減少したが、これは農業集落排水事業が公営企業会計へ移行したことに伴い、同事業への支出の性質区分が「繰出金」から「補助費等」へ変更されたためである。また、災害復旧事業費については、令和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年度に発生した台風</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号による被災箇所の復旧工事が完了したことにより減少している。</a:t>
          </a:r>
        </a:p>
        <a:p>
          <a:r>
            <a:rPr kumimoji="1" lang="ja-JP" altLang="en-US" sz="1100">
              <a:solidFill>
                <a:schemeClr val="dk1"/>
              </a:solidFill>
              <a:effectLst/>
              <a:latin typeface="+mn-lt"/>
              <a:ea typeface="+mn-ea"/>
              <a:cs typeface="+mn-cs"/>
            </a:rPr>
            <a:t>　一方、物件費は前年度比で</a:t>
          </a:r>
          <a:r>
            <a:rPr kumimoji="1" lang="en-US" altLang="ja-JP" sz="1100">
              <a:solidFill>
                <a:schemeClr val="dk1"/>
              </a:solidFill>
              <a:effectLst/>
              <a:latin typeface="+mn-lt"/>
              <a:ea typeface="+mn-ea"/>
              <a:cs typeface="+mn-cs"/>
            </a:rPr>
            <a:t>16,583</a:t>
          </a:r>
          <a:r>
            <a:rPr kumimoji="1" lang="ja-JP" altLang="en-US" sz="1100">
              <a:solidFill>
                <a:schemeClr val="dk1"/>
              </a:solidFill>
              <a:effectLst/>
              <a:latin typeface="+mn-lt"/>
              <a:ea typeface="+mn-ea"/>
              <a:cs typeface="+mn-cs"/>
            </a:rPr>
            <a:t>円増加しており、旧小学校の校舎解体工事が主な要因として挙げられる。扶助費については、定額減税補足給付金事業の実施や</a:t>
          </a:r>
          <a:r>
            <a:rPr kumimoji="1" lang="ja-JP" altLang="ja-JP" sz="1100">
              <a:solidFill>
                <a:schemeClr val="dk1"/>
              </a:solidFill>
              <a:effectLst/>
              <a:latin typeface="+mn-lt"/>
              <a:ea typeface="+mn-ea"/>
              <a:cs typeface="+mn-cs"/>
            </a:rPr>
            <a:t>自立支援給付費</a:t>
          </a:r>
          <a:r>
            <a:rPr kumimoji="1" lang="ja-JP" altLang="en-US" sz="1100">
              <a:solidFill>
                <a:schemeClr val="dk1"/>
              </a:solidFill>
              <a:effectLst/>
              <a:latin typeface="+mn-lt"/>
              <a:ea typeface="+mn-ea"/>
              <a:cs typeface="+mn-cs"/>
            </a:rPr>
            <a:t>等の増加により</a:t>
          </a:r>
          <a:r>
            <a:rPr kumimoji="1" lang="en-US" altLang="ja-JP" sz="1100">
              <a:solidFill>
                <a:schemeClr val="dk1"/>
              </a:solidFill>
              <a:effectLst/>
              <a:latin typeface="+mn-lt"/>
              <a:ea typeface="+mn-ea"/>
              <a:cs typeface="+mn-cs"/>
            </a:rPr>
            <a:t>13,295</a:t>
          </a:r>
          <a:r>
            <a:rPr kumimoji="1" lang="ja-JP" altLang="en-US" sz="1100">
              <a:solidFill>
                <a:schemeClr val="dk1"/>
              </a:solidFill>
              <a:effectLst/>
              <a:latin typeface="+mn-lt"/>
              <a:ea typeface="+mn-ea"/>
              <a:cs typeface="+mn-cs"/>
            </a:rPr>
            <a:t>円増加しており、直近</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年間で初めて類似団体内平均を上回る結果となった。普通建設事業費は、中学校体育館の長寿命化工事により更新整備費が</a:t>
          </a:r>
          <a:r>
            <a:rPr kumimoji="1" lang="en-US" altLang="ja-JP" sz="1100">
              <a:solidFill>
                <a:schemeClr val="dk1"/>
              </a:solidFill>
              <a:effectLst/>
              <a:latin typeface="+mn-lt"/>
              <a:ea typeface="+mn-ea"/>
              <a:cs typeface="+mn-cs"/>
            </a:rPr>
            <a:t>4,593</a:t>
          </a:r>
          <a:r>
            <a:rPr kumimoji="1" lang="ja-JP" altLang="en-US" sz="1100">
              <a:solidFill>
                <a:schemeClr val="dk1"/>
              </a:solidFill>
              <a:effectLst/>
              <a:latin typeface="+mn-lt"/>
              <a:ea typeface="+mn-ea"/>
              <a:cs typeface="+mn-cs"/>
            </a:rPr>
            <a:t>円増加している。また、積立金は</a:t>
          </a:r>
          <a:r>
            <a:rPr kumimoji="1" lang="en-US" altLang="ja-JP" sz="1100">
              <a:solidFill>
                <a:schemeClr val="dk1"/>
              </a:solidFill>
              <a:effectLst/>
              <a:latin typeface="+mn-lt"/>
              <a:ea typeface="+mn-ea"/>
              <a:cs typeface="+mn-cs"/>
            </a:rPr>
            <a:t>6,639</a:t>
          </a:r>
          <a:r>
            <a:rPr kumimoji="1" lang="ja-JP" altLang="en-US" sz="1100">
              <a:solidFill>
                <a:schemeClr val="dk1"/>
              </a:solidFill>
              <a:effectLst/>
              <a:latin typeface="+mn-lt"/>
              <a:ea typeface="+mn-ea"/>
              <a:cs typeface="+mn-cs"/>
            </a:rPr>
            <a:t>円増加したが、これはふるさと寄付金の伸びに伴う基金積立金の増加によるものである。今後は、高齢化に伴う社会保障経費や医療費の増大により、扶助費や特別会計への繰出金のさらなる増加が見込まれるため、給付費の適正化に努める。また、公債費についても新まちづくり構想に基づく大規模事業の実施により増加が見込まれることから、国庫補助の積極的な活用や事業規模の精査を行い、市債発行の抑制を図っていく必要がある。</a:t>
          </a:r>
          <a:endParaRPr lang="ja-JP" altLang="ja-JP" sz="1400">
            <a:solidFill>
              <a:srgbClr val="FF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32830</xdr:rowOff>
    </xdr:from>
    <xdr:to>
      <xdr:col>24</xdr:col>
      <xdr:colOff>63500</xdr:colOff>
      <xdr:row>39</xdr:row>
      <xdr:rowOff>57404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19380"/>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16828</xdr:rowOff>
    </xdr:from>
    <xdr:to>
      <xdr:col>19</xdr:col>
      <xdr:colOff>177800</xdr:colOff>
      <xdr:row>39</xdr:row>
      <xdr:rowOff>57404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703378"/>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16828</xdr:rowOff>
    </xdr:from>
    <xdr:to>
      <xdr:col>15</xdr:col>
      <xdr:colOff>50800</xdr:colOff>
      <xdr:row>39</xdr:row>
      <xdr:rowOff>80645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03378"/>
          <a:ext cx="889000" cy="6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80645</xdr:rowOff>
    </xdr:from>
    <xdr:to>
      <xdr:col>10</xdr:col>
      <xdr:colOff>114300</xdr:colOff>
      <xdr:row>39</xdr:row>
      <xdr:rowOff>85407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67195"/>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153480</xdr:rowOff>
    </xdr:from>
    <xdr:to>
      <xdr:col>24</xdr:col>
      <xdr:colOff>114300</xdr:colOff>
      <xdr:row>39</xdr:row>
      <xdr:rowOff>83630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6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68407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8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6604</xdr:rowOff>
    </xdr:from>
    <xdr:to>
      <xdr:col>20</xdr:col>
      <xdr:colOff>38100</xdr:colOff>
      <xdr:row>39</xdr:row>
      <xdr:rowOff>108204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9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99331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85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137478</xdr:rowOff>
    </xdr:from>
    <xdr:to>
      <xdr:col>15</xdr:col>
      <xdr:colOff>101600</xdr:colOff>
      <xdr:row>39</xdr:row>
      <xdr:rowOff>67628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58755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4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29845</xdr:rowOff>
    </xdr:from>
    <xdr:to>
      <xdr:col>10</xdr:col>
      <xdr:colOff>165100</xdr:colOff>
      <xdr:row>39</xdr:row>
      <xdr:rowOff>131445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1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122572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0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34607</xdr:rowOff>
    </xdr:from>
    <xdr:to>
      <xdr:col>6</xdr:col>
      <xdr:colOff>38100</xdr:colOff>
      <xdr:row>39</xdr:row>
      <xdr:rowOff>136207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127334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111865</xdr:rowOff>
    </xdr:from>
    <xdr:to>
      <xdr:col>24</xdr:col>
      <xdr:colOff>63500</xdr:colOff>
      <xdr:row>58</xdr:row>
      <xdr:rowOff>124780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5965"/>
          <a:ext cx="838200" cy="1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124780</xdr:rowOff>
    </xdr:from>
    <xdr:to>
      <xdr:col>19</xdr:col>
      <xdr:colOff>177800</xdr:colOff>
      <xdr:row>58</xdr:row>
      <xdr:rowOff>129122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68880"/>
          <a:ext cx="8890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109817</xdr:rowOff>
    </xdr:from>
    <xdr:to>
      <xdr:col>15</xdr:col>
      <xdr:colOff>50800</xdr:colOff>
      <xdr:row>58</xdr:row>
      <xdr:rowOff>129122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3917"/>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6124</xdr:rowOff>
    </xdr:from>
    <xdr:to>
      <xdr:col>10</xdr:col>
      <xdr:colOff>114300</xdr:colOff>
      <xdr:row>58</xdr:row>
      <xdr:rowOff>109817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50224"/>
          <a:ext cx="889000" cy="10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61065</xdr:rowOff>
    </xdr:from>
    <xdr:to>
      <xdr:col>24</xdr:col>
      <xdr:colOff>114300</xdr:colOff>
      <xdr:row>58</xdr:row>
      <xdr:rowOff>162665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1000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147442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2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73980</xdr:rowOff>
    </xdr:from>
    <xdr:to>
      <xdr:col>20</xdr:col>
      <xdr:colOff>38100</xdr:colOff>
      <xdr:row>59</xdr:row>
      <xdr:rowOff>4130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1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166707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1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78322</xdr:rowOff>
    </xdr:from>
    <xdr:to>
      <xdr:col>15</xdr:col>
      <xdr:colOff>101600</xdr:colOff>
      <xdr:row>59</xdr:row>
      <xdr:rowOff>8472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171049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59017</xdr:rowOff>
    </xdr:from>
    <xdr:to>
      <xdr:col>10</xdr:col>
      <xdr:colOff>165100</xdr:colOff>
      <xdr:row>58</xdr:row>
      <xdr:rowOff>160617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151744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126774</xdr:rowOff>
    </xdr:from>
    <xdr:to>
      <xdr:col>6</xdr:col>
      <xdr:colOff>38100</xdr:colOff>
      <xdr:row>58</xdr:row>
      <xdr:rowOff>56924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48051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92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163444</xdr:rowOff>
    </xdr:from>
    <xdr:to>
      <xdr:col>24</xdr:col>
      <xdr:colOff>63500</xdr:colOff>
      <xdr:row>78</xdr:row>
      <xdr:rowOff>40723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65094"/>
          <a:ext cx="838200" cy="4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40723</xdr:rowOff>
    </xdr:from>
    <xdr:to>
      <xdr:col>19</xdr:col>
      <xdr:colOff>177800</xdr:colOff>
      <xdr:row>78</xdr:row>
      <xdr:rowOff>55014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13823"/>
          <a:ext cx="889000" cy="1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31152</xdr:rowOff>
    </xdr:from>
    <xdr:to>
      <xdr:col>15</xdr:col>
      <xdr:colOff>50800</xdr:colOff>
      <xdr:row>78</xdr:row>
      <xdr:rowOff>55014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4252"/>
          <a:ext cx="889000" cy="2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31152</xdr:rowOff>
    </xdr:from>
    <xdr:to>
      <xdr:col>10</xdr:col>
      <xdr:colOff>114300</xdr:colOff>
      <xdr:row>78</xdr:row>
      <xdr:rowOff>115720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4252"/>
          <a:ext cx="889000" cy="8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112644</xdr:rowOff>
    </xdr:from>
    <xdr:to>
      <xdr:col>24</xdr:col>
      <xdr:colOff>114300</xdr:colOff>
      <xdr:row>78</xdr:row>
      <xdr:rowOff>42794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1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27571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2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161373</xdr:rowOff>
    </xdr:from>
    <xdr:to>
      <xdr:col>20</xdr:col>
      <xdr:colOff>38100</xdr:colOff>
      <xdr:row>78</xdr:row>
      <xdr:rowOff>91523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6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82650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55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4214</xdr:rowOff>
    </xdr:from>
    <xdr:to>
      <xdr:col>15</xdr:col>
      <xdr:colOff>101600</xdr:colOff>
      <xdr:row>78</xdr:row>
      <xdr:rowOff>105814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7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96941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70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151802</xdr:rowOff>
    </xdr:from>
    <xdr:to>
      <xdr:col>10</xdr:col>
      <xdr:colOff>165100</xdr:colOff>
      <xdr:row>78</xdr:row>
      <xdr:rowOff>81952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73079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46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64920</xdr:rowOff>
    </xdr:from>
    <xdr:to>
      <xdr:col>6</xdr:col>
      <xdr:colOff>38100</xdr:colOff>
      <xdr:row>78</xdr:row>
      <xdr:rowOff>166520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3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157647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30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85407</xdr:rowOff>
    </xdr:from>
    <xdr:to>
      <xdr:col>24</xdr:col>
      <xdr:colOff>63500</xdr:colOff>
      <xdr:row>99</xdr:row>
      <xdr:rowOff>87788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8957"/>
          <a:ext cx="8382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85407</xdr:rowOff>
    </xdr:from>
    <xdr:to>
      <xdr:col>19</xdr:col>
      <xdr:colOff>177800</xdr:colOff>
      <xdr:row>99</xdr:row>
      <xdr:rowOff>85874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8957"/>
          <a:ext cx="889000" cy="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82860</xdr:rowOff>
    </xdr:from>
    <xdr:to>
      <xdr:col>15</xdr:col>
      <xdr:colOff>50800</xdr:colOff>
      <xdr:row>99</xdr:row>
      <xdr:rowOff>85874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6410"/>
          <a:ext cx="889000" cy="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77093</xdr:rowOff>
    </xdr:from>
    <xdr:to>
      <xdr:col>10</xdr:col>
      <xdr:colOff>114300</xdr:colOff>
      <xdr:row>99</xdr:row>
      <xdr:rowOff>82860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50643"/>
          <a:ext cx="889000" cy="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36988</xdr:rowOff>
    </xdr:from>
    <xdr:to>
      <xdr:col>24</xdr:col>
      <xdr:colOff>114300</xdr:colOff>
      <xdr:row>99</xdr:row>
      <xdr:rowOff>138588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1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34607</xdr:rowOff>
    </xdr:from>
    <xdr:to>
      <xdr:col>20</xdr:col>
      <xdr:colOff>38100</xdr:colOff>
      <xdr:row>99</xdr:row>
      <xdr:rowOff>136207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127334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35074</xdr:rowOff>
    </xdr:from>
    <xdr:to>
      <xdr:col>15</xdr:col>
      <xdr:colOff>101600</xdr:colOff>
      <xdr:row>99</xdr:row>
      <xdr:rowOff>136674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127801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32060</xdr:rowOff>
    </xdr:from>
    <xdr:to>
      <xdr:col>10</xdr:col>
      <xdr:colOff>165100</xdr:colOff>
      <xdr:row>99</xdr:row>
      <xdr:rowOff>133660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124787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26293</xdr:rowOff>
    </xdr:from>
    <xdr:to>
      <xdr:col>6</xdr:col>
      <xdr:colOff>38100</xdr:colOff>
      <xdr:row>99</xdr:row>
      <xdr:rowOff>127893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144420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93653</xdr:rowOff>
    </xdr:from>
    <xdr:to>
      <xdr:col>55</xdr:col>
      <xdr:colOff>0</xdr:colOff>
      <xdr:row>39</xdr:row>
      <xdr:rowOff>94960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780203"/>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94960</xdr:rowOff>
    </xdr:from>
    <xdr:to>
      <xdr:col>50</xdr:col>
      <xdr:colOff>114300</xdr:colOff>
      <xdr:row>39</xdr:row>
      <xdr:rowOff>94960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1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94960</xdr:rowOff>
    </xdr:from>
    <xdr:to>
      <xdr:col>45</xdr:col>
      <xdr:colOff>177800</xdr:colOff>
      <xdr:row>39</xdr:row>
      <xdr:rowOff>97572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81510"/>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97572</xdr:rowOff>
    </xdr:from>
    <xdr:to>
      <xdr:col>41</xdr:col>
      <xdr:colOff>50800</xdr:colOff>
      <xdr:row>39</xdr:row>
      <xdr:rowOff>97572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4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42853</xdr:rowOff>
    </xdr:from>
    <xdr:to>
      <xdr:col>55</xdr:col>
      <xdr:colOff>50800</xdr:colOff>
      <xdr:row>39</xdr:row>
      <xdr:rowOff>144453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2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129230</xdr:rowOff>
    </xdr:from>
    <xdr:ext cx="313932"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4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44160</xdr:rowOff>
    </xdr:from>
    <xdr:to>
      <xdr:col>50</xdr:col>
      <xdr:colOff>165100</xdr:colOff>
      <xdr:row>39</xdr:row>
      <xdr:rowOff>145760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136887</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82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44160</xdr:rowOff>
    </xdr:from>
    <xdr:to>
      <xdr:col>46</xdr:col>
      <xdr:colOff>38100</xdr:colOff>
      <xdr:row>39</xdr:row>
      <xdr:rowOff>145760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136887</xdr:rowOff>
    </xdr:from>
    <xdr:ext cx="313932"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93333" y="68234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46772</xdr:rowOff>
    </xdr:from>
    <xdr:to>
      <xdr:col>41</xdr:col>
      <xdr:colOff>101600</xdr:colOff>
      <xdr:row>39</xdr:row>
      <xdr:rowOff>148372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139499</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46772</xdr:rowOff>
    </xdr:from>
    <xdr:to>
      <xdr:col>36</xdr:col>
      <xdr:colOff>165100</xdr:colOff>
      <xdr:row>39</xdr:row>
      <xdr:rowOff>148372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139499</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6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97892</xdr:rowOff>
    </xdr:from>
    <xdr:to>
      <xdr:col>55</xdr:col>
      <xdr:colOff>0</xdr:colOff>
      <xdr:row>58</xdr:row>
      <xdr:rowOff>12230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870542"/>
          <a:ext cx="838200" cy="8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97892</xdr:rowOff>
    </xdr:from>
    <xdr:to>
      <xdr:col>50</xdr:col>
      <xdr:colOff>114300</xdr:colOff>
      <xdr:row>57</xdr:row>
      <xdr:rowOff>126949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870542"/>
          <a:ext cx="889000" cy="2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126949</xdr:rowOff>
    </xdr:from>
    <xdr:to>
      <xdr:col>45</xdr:col>
      <xdr:colOff>177800</xdr:colOff>
      <xdr:row>57</xdr:row>
      <xdr:rowOff>146088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899599"/>
          <a:ext cx="889000" cy="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132741</xdr:rowOff>
    </xdr:from>
    <xdr:to>
      <xdr:col>41</xdr:col>
      <xdr:colOff>50800</xdr:colOff>
      <xdr:row>57</xdr:row>
      <xdr:rowOff>146088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905391"/>
          <a:ext cx="889000" cy="1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132880</xdr:rowOff>
    </xdr:from>
    <xdr:to>
      <xdr:col>55</xdr:col>
      <xdr:colOff>50800</xdr:colOff>
      <xdr:row>58</xdr:row>
      <xdr:rowOff>63030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0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47807</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2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47092</xdr:rowOff>
    </xdr:from>
    <xdr:to>
      <xdr:col>50</xdr:col>
      <xdr:colOff>165100</xdr:colOff>
      <xdr:row>57</xdr:row>
      <xdr:rowOff>148692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1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139819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1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76149</xdr:rowOff>
    </xdr:from>
    <xdr:to>
      <xdr:col>46</xdr:col>
      <xdr:colOff>38100</xdr:colOff>
      <xdr:row>58</xdr:row>
      <xdr:rowOff>6299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4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168876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4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95288</xdr:rowOff>
    </xdr:from>
    <xdr:to>
      <xdr:col>41</xdr:col>
      <xdr:colOff>101600</xdr:colOff>
      <xdr:row>58</xdr:row>
      <xdr:rowOff>25438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6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16565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6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81941</xdr:rowOff>
    </xdr:from>
    <xdr:to>
      <xdr:col>36</xdr:col>
      <xdr:colOff>165100</xdr:colOff>
      <xdr:row>58</xdr:row>
      <xdr:rowOff>12091</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5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3218</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4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98369</xdr:rowOff>
    </xdr:from>
    <xdr:to>
      <xdr:col>55</xdr:col>
      <xdr:colOff>0</xdr:colOff>
      <xdr:row>78</xdr:row>
      <xdr:rowOff>101674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71469"/>
          <a:ext cx="8382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91832</xdr:rowOff>
    </xdr:from>
    <xdr:to>
      <xdr:col>50</xdr:col>
      <xdr:colOff>114300</xdr:colOff>
      <xdr:row>78</xdr:row>
      <xdr:rowOff>98369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64932"/>
          <a:ext cx="889000" cy="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91832</xdr:rowOff>
    </xdr:from>
    <xdr:to>
      <xdr:col>45</xdr:col>
      <xdr:colOff>177800</xdr:colOff>
      <xdr:row>78</xdr:row>
      <xdr:rowOff>111536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64932"/>
          <a:ext cx="889000" cy="19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108423</xdr:rowOff>
    </xdr:from>
    <xdr:to>
      <xdr:col>41</xdr:col>
      <xdr:colOff>50800</xdr:colOff>
      <xdr:row>78</xdr:row>
      <xdr:rowOff>111536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81523"/>
          <a:ext cx="889000" cy="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50874</xdr:rowOff>
    </xdr:from>
    <xdr:to>
      <xdr:col>55</xdr:col>
      <xdr:colOff>50800</xdr:colOff>
      <xdr:row>78</xdr:row>
      <xdr:rowOff>152474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137251</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3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47569</xdr:rowOff>
    </xdr:from>
    <xdr:to>
      <xdr:col>50</xdr:col>
      <xdr:colOff>165100</xdr:colOff>
      <xdr:row>78</xdr:row>
      <xdr:rowOff>149169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2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140296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51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41032</xdr:rowOff>
    </xdr:from>
    <xdr:to>
      <xdr:col>46</xdr:col>
      <xdr:colOff>38100</xdr:colOff>
      <xdr:row>78</xdr:row>
      <xdr:rowOff>142632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1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133759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5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60736</xdr:rowOff>
    </xdr:from>
    <xdr:to>
      <xdr:col>41</xdr:col>
      <xdr:colOff>101600</xdr:colOff>
      <xdr:row>78</xdr:row>
      <xdr:rowOff>162336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153463</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2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57623</xdr:rowOff>
    </xdr:from>
    <xdr:to>
      <xdr:col>36</xdr:col>
      <xdr:colOff>165100</xdr:colOff>
      <xdr:row>78</xdr:row>
      <xdr:rowOff>159223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3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150350</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2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50073</xdr:rowOff>
    </xdr:from>
    <xdr:to>
      <xdr:col>55</xdr:col>
      <xdr:colOff>0</xdr:colOff>
      <xdr:row>97</xdr:row>
      <xdr:rowOff>53625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680723"/>
          <a:ext cx="838200" cy="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157242</xdr:rowOff>
    </xdr:from>
    <xdr:to>
      <xdr:col>50</xdr:col>
      <xdr:colOff>114300</xdr:colOff>
      <xdr:row>97</xdr:row>
      <xdr:rowOff>50073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16442"/>
          <a:ext cx="889000" cy="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155290</xdr:rowOff>
    </xdr:from>
    <xdr:to>
      <xdr:col>45</xdr:col>
      <xdr:colOff>177800</xdr:colOff>
      <xdr:row>96</xdr:row>
      <xdr:rowOff>157242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14490"/>
          <a:ext cx="889000" cy="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30063</xdr:rowOff>
    </xdr:from>
    <xdr:to>
      <xdr:col>41</xdr:col>
      <xdr:colOff>50800</xdr:colOff>
      <xdr:row>96</xdr:row>
      <xdr:rowOff>155290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489263"/>
          <a:ext cx="889000" cy="12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2825</xdr:rowOff>
    </xdr:from>
    <xdr:to>
      <xdr:col>55</xdr:col>
      <xdr:colOff>50800</xdr:colOff>
      <xdr:row>97</xdr:row>
      <xdr:rowOff>104425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3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152702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1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170723</xdr:rowOff>
    </xdr:from>
    <xdr:to>
      <xdr:col>50</xdr:col>
      <xdr:colOff>165100</xdr:colOff>
      <xdr:row>97</xdr:row>
      <xdr:rowOff>100873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2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92000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2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106442</xdr:rowOff>
    </xdr:from>
    <xdr:to>
      <xdr:col>46</xdr:col>
      <xdr:colOff>38100</xdr:colOff>
      <xdr:row>97</xdr:row>
      <xdr:rowOff>36592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6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27719</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5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104490</xdr:rowOff>
    </xdr:from>
    <xdr:to>
      <xdr:col>41</xdr:col>
      <xdr:colOff>101600</xdr:colOff>
      <xdr:row>97</xdr:row>
      <xdr:rowOff>34640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6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25767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5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150713</xdr:rowOff>
    </xdr:from>
    <xdr:to>
      <xdr:col>36</xdr:col>
      <xdr:colOff>165100</xdr:colOff>
      <xdr:row>96</xdr:row>
      <xdr:rowOff>80863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3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97390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1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119869</xdr:rowOff>
    </xdr:from>
    <xdr:to>
      <xdr:col>85</xdr:col>
      <xdr:colOff>127000</xdr:colOff>
      <xdr:row>38</xdr:row>
      <xdr:rowOff>24243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3519"/>
          <a:ext cx="838200" cy="7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164846</xdr:rowOff>
    </xdr:from>
    <xdr:to>
      <xdr:col>81</xdr:col>
      <xdr:colOff>50800</xdr:colOff>
      <xdr:row>38</xdr:row>
      <xdr:rowOff>24243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508496"/>
          <a:ext cx="889000" cy="3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164846</xdr:rowOff>
    </xdr:from>
    <xdr:to>
      <xdr:col>76</xdr:col>
      <xdr:colOff>114300</xdr:colOff>
      <xdr:row>38</xdr:row>
      <xdr:rowOff>2669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08496"/>
          <a:ext cx="889000" cy="9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2669</xdr:rowOff>
    </xdr:from>
    <xdr:to>
      <xdr:col>71</xdr:col>
      <xdr:colOff>177800</xdr:colOff>
      <xdr:row>38</xdr:row>
      <xdr:rowOff>2897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51776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69069</xdr:rowOff>
    </xdr:from>
    <xdr:to>
      <xdr:col>85</xdr:col>
      <xdr:colOff>177800</xdr:colOff>
      <xdr:row>37</xdr:row>
      <xdr:rowOff>170669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47496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144893</xdr:rowOff>
    </xdr:from>
    <xdr:to>
      <xdr:col>81</xdr:col>
      <xdr:colOff>101600</xdr:colOff>
      <xdr:row>38</xdr:row>
      <xdr:rowOff>75043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8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66170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8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114046</xdr:rowOff>
    </xdr:from>
    <xdr:to>
      <xdr:col>76</xdr:col>
      <xdr:colOff>165100</xdr:colOff>
      <xdr:row>38</xdr:row>
      <xdr:rowOff>44196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35323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123318</xdr:rowOff>
    </xdr:from>
    <xdr:to>
      <xdr:col>72</xdr:col>
      <xdr:colOff>38100</xdr:colOff>
      <xdr:row>38</xdr:row>
      <xdr:rowOff>53468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44596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5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123547</xdr:rowOff>
    </xdr:from>
    <xdr:to>
      <xdr:col>67</xdr:col>
      <xdr:colOff>101600</xdr:colOff>
      <xdr:row>38</xdr:row>
      <xdr:rowOff>53697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6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44824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162659</xdr:rowOff>
    </xdr:from>
    <xdr:to>
      <xdr:col>85</xdr:col>
      <xdr:colOff>127000</xdr:colOff>
      <xdr:row>56</xdr:row>
      <xdr:rowOff>166888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92409"/>
          <a:ext cx="838200" cy="17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132606</xdr:rowOff>
    </xdr:from>
    <xdr:to>
      <xdr:col>81</xdr:col>
      <xdr:colOff>50800</xdr:colOff>
      <xdr:row>56</xdr:row>
      <xdr:rowOff>166888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33806"/>
          <a:ext cx="889000" cy="3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170660</xdr:rowOff>
    </xdr:from>
    <xdr:to>
      <xdr:col>76</xdr:col>
      <xdr:colOff>114300</xdr:colOff>
      <xdr:row>56</xdr:row>
      <xdr:rowOff>132606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428960"/>
          <a:ext cx="889000" cy="30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133352</xdr:rowOff>
    </xdr:from>
    <xdr:to>
      <xdr:col>71</xdr:col>
      <xdr:colOff>177800</xdr:colOff>
      <xdr:row>54</xdr:row>
      <xdr:rowOff>170660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391652"/>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111859</xdr:rowOff>
    </xdr:from>
    <xdr:to>
      <xdr:col>85</xdr:col>
      <xdr:colOff>177800</xdr:colOff>
      <xdr:row>56</xdr:row>
      <xdr:rowOff>42009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4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90286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2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116088</xdr:rowOff>
    </xdr:from>
    <xdr:to>
      <xdr:col>81</xdr:col>
      <xdr:colOff>101600</xdr:colOff>
      <xdr:row>57</xdr:row>
      <xdr:rowOff>46238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37365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81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81806</xdr:rowOff>
    </xdr:from>
    <xdr:to>
      <xdr:col>76</xdr:col>
      <xdr:colOff>165100</xdr:colOff>
      <xdr:row>57</xdr:row>
      <xdr:rowOff>11956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8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3083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7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119860</xdr:rowOff>
    </xdr:from>
    <xdr:to>
      <xdr:col>72</xdr:col>
      <xdr:colOff>38100</xdr:colOff>
      <xdr:row>55</xdr:row>
      <xdr:rowOff>50010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3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66537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15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82552</xdr:rowOff>
    </xdr:from>
    <xdr:to>
      <xdr:col>67</xdr:col>
      <xdr:colOff>101600</xdr:colOff>
      <xdr:row>55</xdr:row>
      <xdr:rowOff>12702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3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29229</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11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79752</xdr:rowOff>
    </xdr:from>
    <xdr:to>
      <xdr:col>85</xdr:col>
      <xdr:colOff>127000</xdr:colOff>
      <xdr:row>79</xdr:row>
      <xdr:rowOff>97203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4302"/>
          <a:ext cx="838200" cy="1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79752</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24302"/>
          <a:ext cx="889000" cy="1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97168</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1718"/>
          <a:ext cx="889000" cy="1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46403</xdr:rowOff>
    </xdr:from>
    <xdr:to>
      <xdr:col>85</xdr:col>
      <xdr:colOff>177800</xdr:colOff>
      <xdr:row>79</xdr:row>
      <xdr:rowOff>148003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28952</xdr:rowOff>
    </xdr:from>
    <xdr:to>
      <xdr:col>81</xdr:col>
      <xdr:colOff>101600</xdr:colOff>
      <xdr:row>79</xdr:row>
      <xdr:rowOff>130552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121679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46368</xdr:rowOff>
    </xdr:from>
    <xdr:to>
      <xdr:col>67</xdr:col>
      <xdr:colOff>101600</xdr:colOff>
      <xdr:row>79</xdr:row>
      <xdr:rowOff>147968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139095</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3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13934</xdr:rowOff>
    </xdr:from>
    <xdr:to>
      <xdr:col>85</xdr:col>
      <xdr:colOff>127000</xdr:colOff>
      <xdr:row>98</xdr:row>
      <xdr:rowOff>14804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16034"/>
          <a:ext cx="83820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1884</xdr:rowOff>
    </xdr:from>
    <xdr:to>
      <xdr:col>81</xdr:col>
      <xdr:colOff>50800</xdr:colOff>
      <xdr:row>98</xdr:row>
      <xdr:rowOff>14804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03984"/>
          <a:ext cx="889000" cy="1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1884</xdr:rowOff>
    </xdr:from>
    <xdr:to>
      <xdr:col>76</xdr:col>
      <xdr:colOff>114300</xdr:colOff>
      <xdr:row>98</xdr:row>
      <xdr:rowOff>26879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03984"/>
          <a:ext cx="889000" cy="2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26521</xdr:rowOff>
    </xdr:from>
    <xdr:to>
      <xdr:col>71</xdr:col>
      <xdr:colOff>177800</xdr:colOff>
      <xdr:row>98</xdr:row>
      <xdr:rowOff>26879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28621"/>
          <a:ext cx="8890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134584</xdr:rowOff>
    </xdr:from>
    <xdr:to>
      <xdr:col>85</xdr:col>
      <xdr:colOff>177800</xdr:colOff>
      <xdr:row>98</xdr:row>
      <xdr:rowOff>64734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6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135454</xdr:rowOff>
    </xdr:from>
    <xdr:to>
      <xdr:col>81</xdr:col>
      <xdr:colOff>101600</xdr:colOff>
      <xdr:row>98</xdr:row>
      <xdr:rowOff>65604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56731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5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122534</xdr:rowOff>
    </xdr:from>
    <xdr:to>
      <xdr:col>76</xdr:col>
      <xdr:colOff>165100</xdr:colOff>
      <xdr:row>98</xdr:row>
      <xdr:rowOff>52684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5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43811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4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147529</xdr:rowOff>
    </xdr:from>
    <xdr:to>
      <xdr:col>72</xdr:col>
      <xdr:colOff>38100</xdr:colOff>
      <xdr:row>98</xdr:row>
      <xdr:rowOff>77679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68806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147171</xdr:rowOff>
    </xdr:from>
    <xdr:to>
      <xdr:col>67</xdr:col>
      <xdr:colOff>101600</xdr:colOff>
      <xdr:row>98</xdr:row>
      <xdr:rowOff>77321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77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68448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類似団体平均と比べて全ての項目で住民一人当たりのコストが低い値となっている。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前年度対比で大きく減少したものは、</a:t>
          </a:r>
          <a:r>
            <a:rPr kumimoji="1" lang="ja-JP" altLang="en-US" sz="1100">
              <a:solidFill>
                <a:schemeClr val="dk1"/>
              </a:solidFill>
              <a:effectLst/>
              <a:latin typeface="+mn-lt"/>
              <a:ea typeface="+mn-ea"/>
              <a:cs typeface="+mn-cs"/>
            </a:rPr>
            <a:t>衛生</a:t>
          </a:r>
          <a:r>
            <a:rPr kumimoji="1" lang="ja-JP" altLang="ja-JP" sz="1100">
              <a:solidFill>
                <a:schemeClr val="dk1"/>
              </a:solidFill>
              <a:effectLst/>
              <a:latin typeface="+mn-lt"/>
              <a:ea typeface="+mn-ea"/>
              <a:cs typeface="+mn-cs"/>
            </a:rPr>
            <a:t>費で住民一人当たり</a:t>
          </a:r>
          <a:r>
            <a:rPr kumimoji="1" lang="en-US" altLang="ja-JP" sz="1100">
              <a:solidFill>
                <a:schemeClr val="dk1"/>
              </a:solidFill>
              <a:effectLst/>
              <a:latin typeface="+mn-lt"/>
              <a:ea typeface="+mn-ea"/>
              <a:cs typeface="+mn-cs"/>
            </a:rPr>
            <a:t>7,293</a:t>
          </a:r>
          <a:r>
            <a:rPr kumimoji="1" lang="ja-JP" altLang="ja-JP" sz="1100">
              <a:solidFill>
                <a:schemeClr val="dk1"/>
              </a:solidFill>
              <a:effectLst/>
              <a:latin typeface="+mn-lt"/>
              <a:ea typeface="+mn-ea"/>
              <a:cs typeface="+mn-cs"/>
            </a:rPr>
            <a:t>円減少し</a:t>
          </a:r>
          <a:r>
            <a:rPr kumimoji="1" lang="en-US" altLang="ja-JP" sz="1100">
              <a:solidFill>
                <a:schemeClr val="dk1"/>
              </a:solidFill>
              <a:effectLst/>
              <a:latin typeface="+mn-lt"/>
              <a:ea typeface="+mn-ea"/>
              <a:cs typeface="+mn-cs"/>
            </a:rPr>
            <a:t>33,959</a:t>
          </a:r>
          <a:r>
            <a:rPr kumimoji="1" lang="ja-JP" altLang="ja-JP" sz="1100">
              <a:solidFill>
                <a:schemeClr val="dk1"/>
              </a:solidFill>
              <a:effectLst/>
              <a:latin typeface="+mn-lt"/>
              <a:ea typeface="+mn-ea"/>
              <a:cs typeface="+mn-cs"/>
            </a:rPr>
            <a:t>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年間で最も低い値となっている。これは、広域ごみ処理施設</a:t>
          </a:r>
          <a:r>
            <a:rPr kumimoji="1" lang="ja-JP" altLang="en-US" sz="1100">
              <a:solidFill>
                <a:schemeClr val="dk1"/>
              </a:solidFill>
              <a:effectLst/>
              <a:latin typeface="+mn-lt"/>
              <a:ea typeface="+mn-ea"/>
              <a:cs typeface="+mn-cs"/>
            </a:rPr>
            <a:t>に係る</a:t>
          </a:r>
          <a:r>
            <a:rPr kumimoji="1" lang="ja-JP" altLang="ja-JP" sz="1100">
              <a:solidFill>
                <a:schemeClr val="dk1"/>
              </a:solidFill>
              <a:effectLst/>
              <a:latin typeface="+mn-lt"/>
              <a:ea typeface="+mn-ea"/>
              <a:cs typeface="+mn-cs"/>
            </a:rPr>
            <a:t>一部事務組合への負担金が減少したことが要因として挙げられる。また、</a:t>
          </a:r>
          <a:r>
            <a:rPr kumimoji="1" lang="ja-JP" altLang="en-US" sz="1100">
              <a:solidFill>
                <a:schemeClr val="dk1"/>
              </a:solidFill>
              <a:effectLst/>
              <a:latin typeface="+mn-lt"/>
              <a:ea typeface="+mn-ea"/>
              <a:cs typeface="+mn-cs"/>
            </a:rPr>
            <a:t>農林水産業</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6,755</a:t>
          </a:r>
          <a:r>
            <a:rPr kumimoji="1" lang="ja-JP" altLang="ja-JP" sz="1100">
              <a:solidFill>
                <a:schemeClr val="dk1"/>
              </a:solidFill>
              <a:effectLst/>
              <a:latin typeface="+mn-lt"/>
              <a:ea typeface="+mn-ea"/>
              <a:cs typeface="+mn-cs"/>
            </a:rPr>
            <a:t>円減少し</a:t>
          </a:r>
          <a:r>
            <a:rPr kumimoji="1" lang="en-US" altLang="ja-JP" sz="1100">
              <a:solidFill>
                <a:schemeClr val="dk1"/>
              </a:solidFill>
              <a:effectLst/>
              <a:latin typeface="+mn-lt"/>
              <a:ea typeface="+mn-ea"/>
              <a:cs typeface="+mn-cs"/>
            </a:rPr>
            <a:t>16,037</a:t>
          </a:r>
          <a:r>
            <a:rPr kumimoji="1" lang="ja-JP" altLang="ja-JP" sz="1100">
              <a:solidFill>
                <a:schemeClr val="dk1"/>
              </a:solidFill>
              <a:effectLst/>
              <a:latin typeface="+mn-lt"/>
              <a:ea typeface="+mn-ea"/>
              <a:cs typeface="+mn-cs"/>
            </a:rPr>
            <a:t>円となり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こちらも直近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年間で最も低い値となっている。これは、農業集落排水事業が公営企業会計へ移行したことに伴い</a:t>
          </a:r>
          <a:r>
            <a:rPr kumimoji="1" lang="ja-JP" altLang="en-US" sz="1100">
              <a:solidFill>
                <a:schemeClr val="dk1"/>
              </a:solidFill>
              <a:effectLst/>
              <a:latin typeface="+mn-lt"/>
              <a:ea typeface="+mn-ea"/>
              <a:cs typeface="+mn-cs"/>
            </a:rPr>
            <a:t>繰出金が減少したこと</a:t>
          </a:r>
          <a:r>
            <a:rPr kumimoji="1" lang="ja-JP" altLang="ja-JP" sz="1100">
              <a:solidFill>
                <a:schemeClr val="dk1"/>
              </a:solidFill>
              <a:effectLst/>
              <a:latin typeface="+mn-lt"/>
              <a:ea typeface="+mn-ea"/>
              <a:cs typeface="+mn-cs"/>
            </a:rPr>
            <a:t>が要因として挙げられる。</a:t>
          </a:r>
          <a:r>
            <a:rPr kumimoji="1" lang="ja-JP" altLang="en-US" sz="1100">
              <a:solidFill>
                <a:schemeClr val="dk1"/>
              </a:solidFill>
              <a:effectLst/>
              <a:latin typeface="+mn-lt"/>
              <a:ea typeface="+mn-ea"/>
              <a:cs typeface="+mn-cs"/>
            </a:rPr>
            <a:t>前年度</a:t>
          </a:r>
          <a:r>
            <a:rPr kumimoji="1" lang="ja-JP" altLang="ja-JP" sz="1100">
              <a:solidFill>
                <a:schemeClr val="dk1"/>
              </a:solidFill>
              <a:effectLst/>
              <a:latin typeface="+mn-lt"/>
              <a:ea typeface="+mn-ea"/>
              <a:cs typeface="+mn-cs"/>
            </a:rPr>
            <a:t>対比で大きく増加したものは、</a:t>
          </a:r>
          <a:r>
            <a:rPr kumimoji="1" lang="ja-JP" altLang="en-US" sz="1100">
              <a:solidFill>
                <a:schemeClr val="dk1"/>
              </a:solidFill>
              <a:effectLst/>
              <a:latin typeface="+mn-lt"/>
              <a:ea typeface="+mn-ea"/>
              <a:cs typeface="+mn-cs"/>
            </a:rPr>
            <a:t>教育</a:t>
          </a:r>
          <a:r>
            <a:rPr kumimoji="1" lang="ja-JP" altLang="ja-JP" sz="1100">
              <a:solidFill>
                <a:schemeClr val="dk1"/>
              </a:solidFill>
              <a:effectLst/>
              <a:latin typeface="+mn-lt"/>
              <a:ea typeface="+mn-ea"/>
              <a:cs typeface="+mn-cs"/>
            </a:rPr>
            <a:t>費で住民一人当たり</a:t>
          </a:r>
          <a:r>
            <a:rPr kumimoji="1" lang="en-US" altLang="ja-JP" sz="1100">
              <a:solidFill>
                <a:schemeClr val="dk1"/>
              </a:solidFill>
              <a:effectLst/>
              <a:latin typeface="+mn-lt"/>
              <a:ea typeface="+mn-ea"/>
              <a:cs typeface="+mn-cs"/>
            </a:rPr>
            <a:t>23,055</a:t>
          </a:r>
          <a:r>
            <a:rPr kumimoji="1" lang="ja-JP" altLang="ja-JP" sz="1100">
              <a:solidFill>
                <a:schemeClr val="dk1"/>
              </a:solidFill>
              <a:effectLst/>
              <a:latin typeface="+mn-lt"/>
              <a:ea typeface="+mn-ea"/>
              <a:cs typeface="+mn-cs"/>
            </a:rPr>
            <a:t>円増加し</a:t>
          </a:r>
          <a:r>
            <a:rPr kumimoji="1" lang="en-US" altLang="ja-JP" sz="1100">
              <a:solidFill>
                <a:schemeClr val="dk1"/>
              </a:solidFill>
              <a:effectLst/>
              <a:latin typeface="+mn-lt"/>
              <a:ea typeface="+mn-ea"/>
              <a:cs typeface="+mn-cs"/>
            </a:rPr>
            <a:t>74,487</a:t>
          </a:r>
          <a:r>
            <a:rPr kumimoji="1" lang="ja-JP" altLang="ja-JP" sz="1100">
              <a:solidFill>
                <a:schemeClr val="dk1"/>
              </a:solidFill>
              <a:effectLst/>
              <a:latin typeface="+mn-lt"/>
              <a:ea typeface="+mn-ea"/>
              <a:cs typeface="+mn-cs"/>
            </a:rPr>
            <a:t>円となっている。これは、</a:t>
          </a:r>
          <a:r>
            <a:rPr kumimoji="1" lang="ja-JP" altLang="en-US" sz="1100">
              <a:solidFill>
                <a:schemeClr val="dk1"/>
              </a:solidFill>
              <a:effectLst/>
              <a:latin typeface="+mn-lt"/>
              <a:ea typeface="+mn-ea"/>
              <a:cs typeface="+mn-cs"/>
            </a:rPr>
            <a:t>旧小学校の校舎解体工事費の増加が要因として挙げられる。</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費は、住民一人当たリ</a:t>
          </a:r>
          <a:r>
            <a:rPr kumimoji="1" lang="en-US" altLang="ja-JP" sz="1100">
              <a:solidFill>
                <a:schemeClr val="dk1"/>
              </a:solidFill>
              <a:effectLst/>
              <a:latin typeface="+mn-lt"/>
              <a:ea typeface="+mn-ea"/>
              <a:cs typeface="+mn-cs"/>
            </a:rPr>
            <a:t>14,921</a:t>
          </a:r>
          <a:r>
            <a:rPr kumimoji="1" lang="ja-JP" altLang="ja-JP" sz="1100">
              <a:solidFill>
                <a:schemeClr val="dk1"/>
              </a:solidFill>
              <a:effectLst/>
              <a:latin typeface="+mn-lt"/>
              <a:ea typeface="+mn-ea"/>
              <a:cs typeface="+mn-cs"/>
            </a:rPr>
            <a:t>円増加し</a:t>
          </a:r>
          <a:r>
            <a:rPr kumimoji="1" lang="en-US" altLang="ja-JP" sz="1100">
              <a:solidFill>
                <a:schemeClr val="dk1"/>
              </a:solidFill>
              <a:effectLst/>
              <a:latin typeface="+mn-lt"/>
              <a:ea typeface="+mn-ea"/>
              <a:cs typeface="+mn-cs"/>
            </a:rPr>
            <a:t>185,229</a:t>
          </a:r>
          <a:r>
            <a:rPr kumimoji="1" lang="ja-JP" altLang="ja-JP" sz="1100">
              <a:solidFill>
                <a:schemeClr val="dk1"/>
              </a:solidFill>
              <a:effectLst/>
              <a:latin typeface="+mn-lt"/>
              <a:ea typeface="+mn-ea"/>
              <a:cs typeface="+mn-cs"/>
            </a:rPr>
            <a:t>円となっており、直近</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年間で最も高い値となっている。これは、</a:t>
          </a:r>
          <a:r>
            <a:rPr kumimoji="1" lang="ja-JP" altLang="en-US" sz="1100">
              <a:solidFill>
                <a:schemeClr val="dk1"/>
              </a:solidFill>
              <a:effectLst/>
              <a:latin typeface="+mn-lt"/>
              <a:ea typeface="+mn-ea"/>
              <a:cs typeface="+mn-cs"/>
            </a:rPr>
            <a:t>物価高対策として定額減税補足給付金事業を実施したことが</a:t>
          </a:r>
          <a:r>
            <a:rPr kumimoji="1" lang="ja-JP" altLang="ja-JP" sz="1100">
              <a:solidFill>
                <a:schemeClr val="dk1"/>
              </a:solidFill>
              <a:effectLst/>
              <a:latin typeface="+mn-lt"/>
              <a:ea typeface="+mn-ea"/>
              <a:cs typeface="+mn-cs"/>
            </a:rPr>
            <a:t>要因として挙げられる。</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高齢化に伴う給付費の増加や物価高騰による人件費や維持補修費等の高止まりが見込まれることから事業のスクラップアンドビルドに注力していく必要がある。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茨城県小美玉市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財政調整基金残高については、</a:t>
          </a:r>
          <a:r>
            <a:rPr kumimoji="1" lang="ja-JP" altLang="en-US" sz="1000">
              <a:solidFill>
                <a:schemeClr val="dk1"/>
              </a:solidFill>
              <a:effectLst/>
              <a:latin typeface="+mn-lt"/>
              <a:ea typeface="+mn-ea"/>
              <a:cs typeface="+mn-cs"/>
            </a:rPr>
            <a:t>前年から積み増ししたことにより増加となっているが、普通交付税の増により標準財政規模が増加したため、</a:t>
          </a:r>
          <a:r>
            <a:rPr kumimoji="1" lang="ja-JP" altLang="ja-JP" sz="1100">
              <a:solidFill>
                <a:schemeClr val="dk1"/>
              </a:solidFill>
              <a:effectLst/>
              <a:latin typeface="+mn-lt"/>
              <a:ea typeface="+mn-ea"/>
              <a:cs typeface="+mn-cs"/>
            </a:rPr>
            <a:t>標準財政規模比については</a:t>
          </a:r>
          <a:r>
            <a:rPr kumimoji="1" lang="en-US" altLang="ja-JP" sz="1000">
              <a:solidFill>
                <a:schemeClr val="dk1"/>
              </a:solidFill>
              <a:effectLst/>
              <a:latin typeface="+mn-lt"/>
              <a:ea typeface="+mn-ea"/>
              <a:cs typeface="+mn-cs"/>
            </a:rPr>
            <a:t>0.33</a:t>
          </a:r>
          <a:r>
            <a:rPr kumimoji="1" lang="ja-JP" altLang="en-US" sz="1000">
              <a:solidFill>
                <a:schemeClr val="dk1"/>
              </a:solidFill>
              <a:effectLst/>
              <a:latin typeface="+mn-lt"/>
              <a:ea typeface="+mn-ea"/>
              <a:cs typeface="+mn-cs"/>
            </a:rPr>
            <a:t>ポイント減少した</a:t>
          </a:r>
          <a:r>
            <a:rPr kumimoji="1" lang="ja-JP" altLang="ja-JP" sz="1000">
              <a:solidFill>
                <a:schemeClr val="dk1"/>
              </a:solidFill>
              <a:effectLst/>
              <a:latin typeface="+mn-lt"/>
              <a:ea typeface="+mn-ea"/>
              <a:cs typeface="+mn-cs"/>
            </a:rPr>
            <a:t>。実質収支額については、</a:t>
          </a:r>
          <a:r>
            <a:rPr kumimoji="1" lang="ja-JP" altLang="en-US" sz="1000">
              <a:solidFill>
                <a:schemeClr val="dk1"/>
              </a:solidFill>
              <a:effectLst/>
              <a:latin typeface="+mn-lt"/>
              <a:ea typeface="+mn-ea"/>
              <a:cs typeface="+mn-cs"/>
            </a:rPr>
            <a:t>翌年度に繰り越すべき財源が減したことにより</a:t>
          </a:r>
          <a:r>
            <a:rPr kumimoji="1" lang="ja-JP" altLang="ja-JP" sz="1000">
              <a:solidFill>
                <a:schemeClr val="dk1"/>
              </a:solidFill>
              <a:effectLst/>
              <a:latin typeface="+mn-lt"/>
              <a:ea typeface="+mn-ea"/>
              <a:cs typeface="+mn-cs"/>
            </a:rPr>
            <a:t>増加し</a:t>
          </a:r>
          <a:r>
            <a:rPr kumimoji="1" lang="ja-JP" altLang="en-US" sz="1000">
              <a:solidFill>
                <a:schemeClr val="dk1"/>
              </a:solidFill>
              <a:effectLst/>
              <a:latin typeface="+mn-lt"/>
              <a:ea typeface="+mn-ea"/>
              <a:cs typeface="+mn-cs"/>
            </a:rPr>
            <a:t>たが</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標準財政規模の増がそれを上回ったため、</a:t>
          </a:r>
          <a:r>
            <a:rPr kumimoji="1" lang="ja-JP" altLang="ja-JP" sz="1100">
              <a:solidFill>
                <a:schemeClr val="dk1"/>
              </a:solidFill>
              <a:effectLst/>
              <a:latin typeface="+mn-lt"/>
              <a:ea typeface="+mn-ea"/>
              <a:cs typeface="+mn-cs"/>
            </a:rPr>
            <a:t>標準財政規模比については</a:t>
          </a:r>
          <a:r>
            <a:rPr kumimoji="1" lang="en-US" altLang="ja-JP" sz="1000">
              <a:solidFill>
                <a:schemeClr val="dk1"/>
              </a:solidFill>
              <a:effectLst/>
              <a:latin typeface="+mn-lt"/>
              <a:ea typeface="+mn-ea"/>
              <a:cs typeface="+mn-cs"/>
            </a:rPr>
            <a:t>0.02</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した。実質単年度収支</a:t>
          </a:r>
          <a:r>
            <a:rPr kumimoji="1" lang="ja-JP" altLang="en-US" sz="1000">
              <a:solidFill>
                <a:schemeClr val="dk1"/>
              </a:solidFill>
              <a:effectLst/>
              <a:latin typeface="+mn-lt"/>
              <a:ea typeface="+mn-ea"/>
              <a:cs typeface="+mn-cs"/>
            </a:rPr>
            <a:t>については、財政調整基金の取り崩しがなかったため、</a:t>
          </a:r>
          <a:r>
            <a:rPr kumimoji="1" lang="en-US" altLang="ja-JP" sz="1000">
              <a:solidFill>
                <a:schemeClr val="dk1"/>
              </a:solidFill>
              <a:effectLst/>
              <a:latin typeface="+mn-lt"/>
              <a:ea typeface="+mn-ea"/>
              <a:cs typeface="+mn-cs"/>
            </a:rPr>
            <a:t>2.06</a:t>
          </a:r>
          <a:r>
            <a:rPr kumimoji="1" lang="ja-JP" altLang="ja-JP" sz="1000">
              <a:solidFill>
                <a:schemeClr val="dk1"/>
              </a:solidFill>
              <a:effectLst/>
              <a:latin typeface="+mn-lt"/>
              <a:ea typeface="+mn-ea"/>
              <a:cs typeface="+mn-cs"/>
            </a:rPr>
            <a:t>ポイント増加した。今後は、物価高騰による経常経費の増加や新まちづくり構想に</a:t>
          </a:r>
          <a:r>
            <a:rPr kumimoji="1" lang="ja-JP" altLang="en-US" sz="1000">
              <a:solidFill>
                <a:schemeClr val="dk1"/>
              </a:solidFill>
              <a:effectLst/>
              <a:latin typeface="+mn-lt"/>
              <a:ea typeface="+mn-ea"/>
              <a:cs typeface="+mn-cs"/>
            </a:rPr>
            <a:t>基づく</a:t>
          </a:r>
          <a:r>
            <a:rPr kumimoji="1" lang="ja-JP" altLang="ja-JP" sz="1000">
              <a:solidFill>
                <a:schemeClr val="dk1"/>
              </a:solidFill>
              <a:effectLst/>
              <a:latin typeface="+mn-lt"/>
              <a:ea typeface="+mn-ea"/>
              <a:cs typeface="+mn-cs"/>
            </a:rPr>
            <a:t>大規模事業の実施により歳出の増加が見込まれることから、より適切な財源確保と事業規模の精査を実施していく必要がある。</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茨城県小美玉市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solidFill>
                <a:schemeClr val="dk1"/>
              </a:solidFill>
              <a:effectLst/>
              <a:latin typeface="+mn-lt"/>
              <a:ea typeface="+mn-ea"/>
              <a:cs typeface="+mn-cs"/>
            </a:rPr>
            <a:t>　</a:t>
          </a:r>
          <a:r>
            <a:rPr kumimoji="1" lang="ja-JP" altLang="ja-JP" sz="1300" baseline="0">
              <a:solidFill>
                <a:schemeClr val="dk1"/>
              </a:solidFill>
              <a:effectLst/>
              <a:latin typeface="+mn-lt"/>
              <a:ea typeface="+mn-ea"/>
              <a:cs typeface="+mn-cs"/>
            </a:rPr>
            <a:t>一般会計では、定額減税補足給付金事業や</a:t>
          </a:r>
          <a:r>
            <a:rPr kumimoji="1" lang="ja-JP" altLang="en-US" sz="1300" baseline="0">
              <a:solidFill>
                <a:schemeClr val="dk1"/>
              </a:solidFill>
              <a:effectLst/>
              <a:latin typeface="+mn-lt"/>
              <a:ea typeface="+mn-ea"/>
              <a:cs typeface="+mn-cs"/>
            </a:rPr>
            <a:t>物価高騰対応</a:t>
          </a:r>
          <a:r>
            <a:rPr kumimoji="1" lang="ja-JP" altLang="ja-JP" sz="1300" baseline="0">
              <a:solidFill>
                <a:schemeClr val="dk1"/>
              </a:solidFill>
              <a:effectLst/>
              <a:latin typeface="+mn-lt"/>
              <a:ea typeface="+mn-ea"/>
              <a:cs typeface="+mn-cs"/>
            </a:rPr>
            <a:t>重点支援</a:t>
          </a:r>
          <a:r>
            <a:rPr kumimoji="1" lang="ja-JP" altLang="en-US" sz="1300" baseline="0">
              <a:solidFill>
                <a:schemeClr val="dk1"/>
              </a:solidFill>
              <a:effectLst/>
              <a:latin typeface="+mn-lt"/>
              <a:ea typeface="+mn-ea"/>
              <a:cs typeface="+mn-cs"/>
            </a:rPr>
            <a:t>地方創生臨時</a:t>
          </a:r>
          <a:r>
            <a:rPr kumimoji="1" lang="ja-JP" altLang="ja-JP" sz="1300" baseline="0">
              <a:solidFill>
                <a:schemeClr val="dk1"/>
              </a:solidFill>
              <a:effectLst/>
              <a:latin typeface="+mn-lt"/>
              <a:ea typeface="+mn-ea"/>
              <a:cs typeface="+mn-cs"/>
            </a:rPr>
            <a:t>交付金事業により歳入歳出総額ともに増加となったが、</a:t>
          </a:r>
          <a:r>
            <a:rPr kumimoji="1" lang="ja-JP" altLang="en-US" sz="1300" baseline="0">
              <a:solidFill>
                <a:schemeClr val="dk1"/>
              </a:solidFill>
              <a:effectLst/>
              <a:latin typeface="+mn-lt"/>
              <a:ea typeface="+mn-ea"/>
              <a:cs typeface="+mn-cs"/>
            </a:rPr>
            <a:t>旧小学校</a:t>
          </a:r>
          <a:r>
            <a:rPr kumimoji="1" lang="en-US" altLang="ja-JP" sz="1300" baseline="0">
              <a:solidFill>
                <a:schemeClr val="dk1"/>
              </a:solidFill>
              <a:effectLst/>
              <a:latin typeface="+mn-lt"/>
              <a:ea typeface="+mn-ea"/>
              <a:cs typeface="+mn-cs"/>
            </a:rPr>
            <a:t>3</a:t>
          </a:r>
          <a:r>
            <a:rPr kumimoji="1" lang="ja-JP" altLang="en-US" sz="1300" baseline="0">
              <a:solidFill>
                <a:schemeClr val="dk1"/>
              </a:solidFill>
              <a:effectLst/>
              <a:latin typeface="+mn-lt"/>
              <a:ea typeface="+mn-ea"/>
              <a:cs typeface="+mn-cs"/>
            </a:rPr>
            <a:t>校の校舎解体工事により歳入額と比較し歳出額が増加したため</a:t>
          </a:r>
          <a:r>
            <a:rPr kumimoji="1" lang="ja-JP" altLang="ja-JP" sz="1300" baseline="0">
              <a:solidFill>
                <a:schemeClr val="dk1"/>
              </a:solidFill>
              <a:effectLst/>
              <a:latin typeface="+mn-lt"/>
              <a:ea typeface="+mn-ea"/>
              <a:cs typeface="+mn-cs"/>
            </a:rPr>
            <a:t>、黒字額が</a:t>
          </a:r>
          <a:r>
            <a:rPr kumimoji="1" lang="ja-JP" altLang="en-US" sz="1300" baseline="0">
              <a:solidFill>
                <a:schemeClr val="dk1"/>
              </a:solidFill>
              <a:effectLst/>
              <a:latin typeface="+mn-lt"/>
              <a:ea typeface="+mn-ea"/>
              <a:cs typeface="+mn-cs"/>
            </a:rPr>
            <a:t>減少</a:t>
          </a:r>
          <a:r>
            <a:rPr kumimoji="1" lang="ja-JP" altLang="ja-JP" sz="1300" baseline="0">
              <a:solidFill>
                <a:schemeClr val="dk1"/>
              </a:solidFill>
              <a:effectLst/>
              <a:latin typeface="+mn-lt"/>
              <a:ea typeface="+mn-ea"/>
              <a:cs typeface="+mn-cs"/>
            </a:rPr>
            <a:t>した。</a:t>
          </a:r>
          <a:endParaRPr lang="ja-JP" altLang="ja-JP" sz="1300">
            <a:effectLst/>
          </a:endParaRPr>
        </a:p>
        <a:p>
          <a:r>
            <a:rPr kumimoji="1" lang="ja-JP" altLang="ja-JP" sz="1300" baseline="0">
              <a:solidFill>
                <a:schemeClr val="dk1"/>
              </a:solidFill>
              <a:effectLst/>
              <a:latin typeface="+mn-lt"/>
              <a:ea typeface="+mn-ea"/>
              <a:cs typeface="+mn-cs"/>
            </a:rPr>
            <a:t>　介護保険特別会計（保険事業勘定）は、居宅介護サービスの利用件数増加に伴い、給付費が増加した。これに対応するため、介護給付費準備基金繰入金を大幅に増額した結果、黒字額が増加した。今後も高齢化の進展によりさらなる利用件数の伸びが見込まれることから、引き続き給付の適正化に努めていく。</a:t>
          </a:r>
          <a:endParaRPr lang="ja-JP" altLang="ja-JP" sz="1300">
            <a:effectLst/>
          </a:endParaRPr>
        </a:p>
        <a:p>
          <a:r>
            <a:rPr kumimoji="1" lang="ja-JP" altLang="ja-JP" sz="1300" baseline="0">
              <a:solidFill>
                <a:schemeClr val="dk1"/>
              </a:solidFill>
              <a:effectLst/>
              <a:latin typeface="+mn-lt"/>
              <a:ea typeface="+mn-ea"/>
              <a:cs typeface="+mn-cs"/>
            </a:rPr>
            <a:t>　</a:t>
          </a:r>
          <a:r>
            <a:rPr kumimoji="1" lang="ja-JP" altLang="en-US" sz="1300" baseline="0">
              <a:solidFill>
                <a:schemeClr val="dk1"/>
              </a:solidFill>
              <a:effectLst/>
              <a:latin typeface="+mn-lt"/>
              <a:ea typeface="+mn-ea"/>
              <a:cs typeface="+mn-cs"/>
            </a:rPr>
            <a:t>後期高齢者医療保険特別会計は、高齢化により</a:t>
          </a:r>
          <a:r>
            <a:rPr kumimoji="1" lang="ja-JP" altLang="ja-JP" sz="1300" baseline="0">
              <a:solidFill>
                <a:schemeClr val="dk1"/>
              </a:solidFill>
              <a:effectLst/>
              <a:latin typeface="+mn-lt"/>
              <a:ea typeface="+mn-ea"/>
              <a:cs typeface="+mn-cs"/>
            </a:rPr>
            <a:t>国民健康保険</a:t>
          </a:r>
          <a:r>
            <a:rPr kumimoji="1" lang="ja-JP" altLang="en-US" sz="1300" baseline="0">
              <a:solidFill>
                <a:schemeClr val="dk1"/>
              </a:solidFill>
              <a:effectLst/>
              <a:latin typeface="+mn-lt"/>
              <a:ea typeface="+mn-ea"/>
              <a:cs typeface="+mn-cs"/>
            </a:rPr>
            <a:t>から</a:t>
          </a:r>
          <a:r>
            <a:rPr kumimoji="1" lang="ja-JP" altLang="ja-JP" sz="1300" baseline="0">
              <a:solidFill>
                <a:schemeClr val="dk1"/>
              </a:solidFill>
              <a:effectLst/>
              <a:latin typeface="+mn-lt"/>
              <a:ea typeface="+mn-ea"/>
              <a:cs typeface="+mn-cs"/>
            </a:rPr>
            <a:t>後期高齢者医療制度へ移行</a:t>
          </a:r>
          <a:r>
            <a:rPr kumimoji="1" lang="ja-JP" altLang="en-US" sz="1300" baseline="0">
              <a:solidFill>
                <a:schemeClr val="dk1"/>
              </a:solidFill>
              <a:effectLst/>
              <a:latin typeface="+mn-lt"/>
              <a:ea typeface="+mn-ea"/>
              <a:cs typeface="+mn-cs"/>
            </a:rPr>
            <a:t>する</a:t>
          </a:r>
          <a:r>
            <a:rPr kumimoji="1" lang="ja-JP" altLang="ja-JP" sz="1300" baseline="0">
              <a:solidFill>
                <a:schemeClr val="dk1"/>
              </a:solidFill>
              <a:effectLst/>
              <a:latin typeface="+mn-lt"/>
              <a:ea typeface="+mn-ea"/>
              <a:cs typeface="+mn-cs"/>
            </a:rPr>
            <a:t>被保険者が</a:t>
          </a:r>
          <a:r>
            <a:rPr kumimoji="1" lang="ja-JP" altLang="en-US" sz="1300" baseline="0">
              <a:solidFill>
                <a:schemeClr val="dk1"/>
              </a:solidFill>
              <a:effectLst/>
              <a:latin typeface="+mn-lt"/>
              <a:ea typeface="+mn-ea"/>
              <a:cs typeface="+mn-cs"/>
            </a:rPr>
            <a:t>増加</a:t>
          </a:r>
          <a:r>
            <a:rPr kumimoji="1" lang="ja-JP" altLang="ja-JP" sz="1300" baseline="0">
              <a:solidFill>
                <a:schemeClr val="dk1"/>
              </a:solidFill>
              <a:effectLst/>
              <a:latin typeface="+mn-lt"/>
              <a:ea typeface="+mn-ea"/>
              <a:cs typeface="+mn-cs"/>
            </a:rPr>
            <a:t>し、歳入歳出額がともに</a:t>
          </a:r>
          <a:r>
            <a:rPr kumimoji="1" lang="ja-JP" altLang="en-US" sz="1300" baseline="0">
              <a:solidFill>
                <a:schemeClr val="dk1"/>
              </a:solidFill>
              <a:effectLst/>
              <a:latin typeface="+mn-lt"/>
              <a:ea typeface="+mn-ea"/>
              <a:cs typeface="+mn-cs"/>
            </a:rPr>
            <a:t>増加</a:t>
          </a:r>
          <a:r>
            <a:rPr kumimoji="1" lang="ja-JP" altLang="ja-JP" sz="1300" baseline="0">
              <a:solidFill>
                <a:schemeClr val="dk1"/>
              </a:solidFill>
              <a:effectLst/>
              <a:latin typeface="+mn-lt"/>
              <a:ea typeface="+mn-ea"/>
              <a:cs typeface="+mn-cs"/>
            </a:rPr>
            <a:t>しているが、</a:t>
          </a:r>
          <a:r>
            <a:rPr kumimoji="1" lang="ja-JP" altLang="en-US" sz="1300" baseline="0">
              <a:solidFill>
                <a:schemeClr val="dk1"/>
              </a:solidFill>
              <a:effectLst/>
              <a:latin typeface="+mn-lt"/>
              <a:ea typeface="+mn-ea"/>
              <a:cs typeface="+mn-cs"/>
            </a:rPr>
            <a:t>後期高齢者健康診査事業が一般会計に移行した分、歳出額が減少したため、</a:t>
          </a:r>
          <a:r>
            <a:rPr kumimoji="1" lang="ja-JP" altLang="ja-JP" sz="1300" baseline="0">
              <a:solidFill>
                <a:schemeClr val="dk1"/>
              </a:solidFill>
              <a:effectLst/>
              <a:latin typeface="+mn-lt"/>
              <a:ea typeface="+mn-ea"/>
              <a:cs typeface="+mn-cs"/>
            </a:rPr>
            <a:t>黒字額が</a:t>
          </a:r>
          <a:r>
            <a:rPr kumimoji="1" lang="ja-JP" altLang="en-US" sz="1300" baseline="0">
              <a:solidFill>
                <a:schemeClr val="dk1"/>
              </a:solidFill>
              <a:effectLst/>
              <a:latin typeface="+mn-lt"/>
              <a:ea typeface="+mn-ea"/>
              <a:cs typeface="+mn-cs"/>
            </a:rPr>
            <a:t>増加</a:t>
          </a:r>
          <a:r>
            <a:rPr kumimoji="1" lang="ja-JP" altLang="ja-JP" sz="1300" baseline="0">
              <a:solidFill>
                <a:schemeClr val="dk1"/>
              </a:solidFill>
              <a:effectLst/>
              <a:latin typeface="+mn-lt"/>
              <a:ea typeface="+mn-ea"/>
              <a:cs typeface="+mn-cs"/>
            </a:rPr>
            <a:t>した。今後も、高齢化により被保険者の</a:t>
          </a:r>
          <a:r>
            <a:rPr kumimoji="1" lang="ja-JP" altLang="en-US" sz="1300" baseline="0">
              <a:solidFill>
                <a:schemeClr val="dk1"/>
              </a:solidFill>
              <a:effectLst/>
              <a:latin typeface="+mn-lt"/>
              <a:ea typeface="+mn-ea"/>
              <a:cs typeface="+mn-cs"/>
            </a:rPr>
            <a:t>増加</a:t>
          </a:r>
          <a:r>
            <a:rPr kumimoji="1" lang="ja-JP" altLang="ja-JP" sz="1300" baseline="0">
              <a:solidFill>
                <a:schemeClr val="dk1"/>
              </a:solidFill>
              <a:effectLst/>
              <a:latin typeface="+mn-lt"/>
              <a:ea typeface="+mn-ea"/>
              <a:cs typeface="+mn-cs"/>
            </a:rPr>
            <a:t>が見込まれることから</a:t>
          </a:r>
          <a:r>
            <a:rPr kumimoji="1" lang="ja-JP" altLang="en-US" sz="1300" baseline="0">
              <a:solidFill>
                <a:schemeClr val="dk1"/>
              </a:solidFill>
              <a:effectLst/>
              <a:latin typeface="+mn-lt"/>
              <a:ea typeface="+mn-ea"/>
              <a:cs typeface="+mn-cs"/>
            </a:rPr>
            <a:t>医療費の抑制</a:t>
          </a:r>
          <a:r>
            <a:rPr kumimoji="1" lang="ja-JP" altLang="ja-JP" sz="1300" baseline="0">
              <a:solidFill>
                <a:schemeClr val="dk1"/>
              </a:solidFill>
              <a:effectLst/>
              <a:latin typeface="+mn-lt"/>
              <a:ea typeface="+mn-ea"/>
              <a:cs typeface="+mn-cs"/>
            </a:rPr>
            <a:t>に努めていく。</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茨城県小美玉市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「元利償還金」は、市債償還が順調に進み償還の伸びが落ち着いたことで前年度と比べて</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百万円の微増となった。一方、水道事業や下水道事業の「公営企業債の元利償還金に対する繰入金」は、戸別浄化槽特別会計の地方債の繰上償還を令和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年度に実施したため令和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年度は大幅に減額した。「算入公債費等」では、臨時財政対策債償還費の減により</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百万円減となり、実質公債費比率の分子は、前年度と比べて</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百万円減となった。</a:t>
          </a:r>
          <a:endParaRPr lang="ja-JP" altLang="ja-JP" sz="1400">
            <a:effectLst/>
          </a:endParaRPr>
        </a:p>
        <a:p>
          <a:r>
            <a:rPr kumimoji="1" lang="ja-JP" altLang="ja-JP" sz="1100">
              <a:solidFill>
                <a:schemeClr val="dk1"/>
              </a:solidFill>
              <a:effectLst/>
              <a:latin typeface="+mn-lt"/>
              <a:ea typeface="+mn-ea"/>
              <a:cs typeface="+mn-cs"/>
            </a:rPr>
            <a:t>　今後は、新まちづくり構想に</a:t>
          </a:r>
          <a:r>
            <a:rPr kumimoji="1" lang="ja-JP" altLang="en-US" sz="1100">
              <a:solidFill>
                <a:schemeClr val="dk1"/>
              </a:solidFill>
              <a:effectLst/>
              <a:latin typeface="+mn-lt"/>
              <a:ea typeface="+mn-ea"/>
              <a:cs typeface="+mn-cs"/>
            </a:rPr>
            <a:t>基づく</a:t>
          </a:r>
          <a:r>
            <a:rPr kumimoji="1" lang="ja-JP" altLang="ja-JP" sz="1100">
              <a:solidFill>
                <a:schemeClr val="dk1"/>
              </a:solidFill>
              <a:effectLst/>
              <a:latin typeface="+mn-lt"/>
              <a:ea typeface="+mn-ea"/>
              <a:cs typeface="+mn-cs"/>
            </a:rPr>
            <a:t>大規模事業により公債費の新規発行が見込まれることから、事業の精査に注力するとともに税収など自主財源の確保に努めていく</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満期一括償還借入を利用していないため、該当なし。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茨城県小美玉市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一般会計等に係る地方債残高については、臨時財政対策債や合併特例債の償還が進み、現在高は</a:t>
          </a:r>
          <a:r>
            <a:rPr kumimoji="1" lang="en-US" altLang="ja-JP" sz="1100">
              <a:solidFill>
                <a:schemeClr val="dk1"/>
              </a:solidFill>
              <a:effectLst/>
              <a:latin typeface="+mn-lt"/>
              <a:ea typeface="+mn-ea"/>
              <a:cs typeface="+mn-cs"/>
            </a:rPr>
            <a:t>2,174</a:t>
          </a:r>
          <a:r>
            <a:rPr kumimoji="1" lang="ja-JP" altLang="ja-JP" sz="1100">
              <a:solidFill>
                <a:schemeClr val="dk1"/>
              </a:solidFill>
              <a:effectLst/>
              <a:latin typeface="+mn-lt"/>
              <a:ea typeface="+mn-ea"/>
              <a:cs typeface="+mn-cs"/>
            </a:rPr>
            <a:t>百万円減して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さらに、令和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年度に戸別浄化槽特別会計において繰上償還を行ったことにより公営企業債等繰入見込額が減し、「将来負担額」は前年度と比較し</a:t>
          </a:r>
          <a:r>
            <a:rPr kumimoji="1" lang="en-US" altLang="ja-JP" sz="1100">
              <a:solidFill>
                <a:schemeClr val="dk1"/>
              </a:solidFill>
              <a:effectLst/>
              <a:latin typeface="+mn-lt"/>
              <a:ea typeface="+mn-ea"/>
              <a:cs typeface="+mn-cs"/>
            </a:rPr>
            <a:t>2,553</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33,518</a:t>
          </a:r>
          <a:r>
            <a:rPr kumimoji="1" lang="ja-JP" altLang="ja-JP" sz="1100">
              <a:solidFill>
                <a:schemeClr val="dk1"/>
              </a:solidFill>
              <a:effectLst/>
              <a:latin typeface="+mn-lt"/>
              <a:ea typeface="+mn-ea"/>
              <a:cs typeface="+mn-cs"/>
            </a:rPr>
            <a:t>百万円となった。また、公共施設整備基金や減債基金を取崩したことにより充当可能基金は</a:t>
          </a:r>
          <a:r>
            <a:rPr kumimoji="1" lang="en-US" altLang="ja-JP" sz="1100">
              <a:solidFill>
                <a:schemeClr val="dk1"/>
              </a:solidFill>
              <a:effectLst/>
              <a:latin typeface="+mn-lt"/>
              <a:ea typeface="+mn-ea"/>
              <a:cs typeface="+mn-cs"/>
            </a:rPr>
            <a:t>1,007</a:t>
          </a:r>
          <a:r>
            <a:rPr kumimoji="1" lang="ja-JP" altLang="ja-JP" sz="1100">
              <a:solidFill>
                <a:schemeClr val="dk1"/>
              </a:solidFill>
              <a:effectLst/>
              <a:latin typeface="+mn-lt"/>
              <a:ea typeface="+mn-ea"/>
              <a:cs typeface="+mn-cs"/>
            </a:rPr>
            <a:t>百万円減しており、さらに、臨時財政対策債償還費や合併特例債償還費の算入率の減により基準財政需要額算入見込額が減少したことから「充当可能財源等」は、前年度と比較し</a:t>
          </a:r>
          <a:r>
            <a:rPr kumimoji="1" lang="en-US" altLang="ja-JP" sz="1100">
              <a:solidFill>
                <a:schemeClr val="dk1"/>
              </a:solidFill>
              <a:effectLst/>
              <a:latin typeface="+mn-lt"/>
              <a:ea typeface="+mn-ea"/>
              <a:cs typeface="+mn-cs"/>
            </a:rPr>
            <a:t>2,957</a:t>
          </a:r>
          <a:r>
            <a:rPr kumimoji="1" lang="ja-JP" altLang="ja-JP" sz="1100">
              <a:solidFill>
                <a:schemeClr val="dk1"/>
              </a:solidFill>
              <a:effectLst/>
              <a:latin typeface="+mn-lt"/>
              <a:ea typeface="+mn-ea"/>
              <a:cs typeface="+mn-cs"/>
            </a:rPr>
            <a:t>百万円減の</a:t>
          </a:r>
          <a:r>
            <a:rPr kumimoji="1" lang="en-US" altLang="ja-JP" sz="1100">
              <a:solidFill>
                <a:schemeClr val="dk1"/>
              </a:solidFill>
              <a:effectLst/>
              <a:latin typeface="+mn-lt"/>
              <a:ea typeface="+mn-ea"/>
              <a:cs typeface="+mn-cs"/>
            </a:rPr>
            <a:t>31,064</a:t>
          </a:r>
          <a:r>
            <a:rPr kumimoji="1" lang="ja-JP" altLang="ja-JP" sz="1100">
              <a:solidFill>
                <a:schemeClr val="dk1"/>
              </a:solidFill>
              <a:effectLst/>
              <a:latin typeface="+mn-lt"/>
              <a:ea typeface="+mn-ea"/>
              <a:cs typeface="+mn-cs"/>
            </a:rPr>
            <a:t>百万円となった。以上のことから「将来負担比率の分子」が前年度より</a:t>
          </a:r>
          <a:r>
            <a:rPr kumimoji="1" lang="en-US" altLang="ja-JP" sz="1100">
              <a:solidFill>
                <a:schemeClr val="dk1"/>
              </a:solidFill>
              <a:effectLst/>
              <a:latin typeface="+mn-lt"/>
              <a:ea typeface="+mn-ea"/>
              <a:cs typeface="+mn-cs"/>
            </a:rPr>
            <a:t>402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今後は、新まちづくり構想に</a:t>
          </a:r>
          <a:r>
            <a:rPr kumimoji="1" lang="ja-JP" altLang="en-US" sz="1100">
              <a:solidFill>
                <a:schemeClr val="dk1"/>
              </a:solidFill>
              <a:effectLst/>
              <a:latin typeface="+mn-lt"/>
              <a:ea typeface="+mn-ea"/>
              <a:cs typeface="+mn-cs"/>
            </a:rPr>
            <a:t>基づく</a:t>
          </a:r>
          <a:r>
            <a:rPr kumimoji="1" lang="ja-JP" altLang="ja-JP" sz="1100">
              <a:solidFill>
                <a:schemeClr val="dk1"/>
              </a:solidFill>
              <a:effectLst/>
              <a:latin typeface="+mn-lt"/>
              <a:ea typeface="+mn-ea"/>
              <a:cs typeface="+mn-cs"/>
            </a:rPr>
            <a:t>大規模事業が</a:t>
          </a:r>
          <a:r>
            <a:rPr kumimoji="1" lang="ja-JP" altLang="en-US" sz="1100">
              <a:solidFill>
                <a:schemeClr val="dk1"/>
              </a:solidFill>
              <a:effectLst/>
              <a:latin typeface="+mn-lt"/>
              <a:ea typeface="+mn-ea"/>
              <a:cs typeface="+mn-cs"/>
            </a:rPr>
            <a:t>控</a:t>
          </a:r>
          <a:r>
            <a:rPr kumimoji="1" lang="ja-JP" altLang="ja-JP" sz="1100">
              <a:solidFill>
                <a:schemeClr val="dk1"/>
              </a:solidFill>
              <a:effectLst/>
              <a:latin typeface="+mn-lt"/>
              <a:ea typeface="+mn-ea"/>
              <a:cs typeface="+mn-cs"/>
            </a:rPr>
            <a:t>えていることから地方債残高の増や公共施設整備基金の活用により充当可能基金の減が見込まれる。そのため、新規事業の精査による地方債発行の抑制や計画的な基金の積立を行い、将来負担比率の分子の上昇を抑制していくよう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茨城県小美玉市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基金全体では、前年度と比較し、</a:t>
          </a:r>
          <a:r>
            <a:rPr kumimoji="1" lang="en-US" altLang="ja-JP" sz="1100">
              <a:solidFill>
                <a:schemeClr val="dk1"/>
              </a:solidFill>
              <a:effectLst/>
              <a:latin typeface="+mn-lt"/>
              <a:ea typeface="+mn-ea"/>
              <a:cs typeface="+mn-cs"/>
            </a:rPr>
            <a:t>599</a:t>
          </a:r>
          <a:r>
            <a:rPr kumimoji="1" lang="ja-JP" altLang="ja-JP" sz="1100">
              <a:solidFill>
                <a:schemeClr val="dk1"/>
              </a:solidFill>
              <a:effectLst/>
              <a:latin typeface="+mn-lt"/>
              <a:ea typeface="+mn-ea"/>
              <a:cs typeface="+mn-cs"/>
            </a:rPr>
            <a:t>百万円の減となった。財政調整基金では、ふるさと応援基金や公共施設整備基金等を各事業費に充当し一般財源等の不足に対応した結果、余剰一般財源を積み増しすることにより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百万円増した</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減債基金では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大規模事業に係る地方債の償還額が高止まりの状態であることから、公債費に充当する一般財源等の不足に対応するため、取り崩しを行ったことにより</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百万円減した。その他特定目的基金では、ふるさと応援寄附金が増加したことから、個性豊かな魅力あるまちづくりを目的とした事業のためにふるさと応援基金への積立を行った。一方で、プレミアム商品券発行事業補助金</a:t>
          </a:r>
          <a:r>
            <a:rPr kumimoji="1" lang="ja-JP" altLang="en-US" sz="1100">
              <a:solidFill>
                <a:schemeClr val="dk1"/>
              </a:solidFill>
              <a:effectLst/>
              <a:latin typeface="+mn-lt"/>
              <a:ea typeface="+mn-ea"/>
              <a:cs typeface="+mn-cs"/>
            </a:rPr>
            <a:t>に充当した合併振興基金の繰入や旧小学校校舎</a:t>
          </a:r>
          <a:r>
            <a:rPr kumimoji="1" lang="ja-JP" altLang="ja-JP" sz="1100">
              <a:solidFill>
                <a:schemeClr val="dk1"/>
              </a:solidFill>
              <a:effectLst/>
              <a:latin typeface="+mn-lt"/>
              <a:ea typeface="+mn-ea"/>
              <a:cs typeface="+mn-cs"/>
            </a:rPr>
            <a:t>解体工事</a:t>
          </a:r>
          <a:r>
            <a:rPr kumimoji="1" lang="ja-JP" altLang="en-US" sz="1100">
              <a:solidFill>
                <a:schemeClr val="dk1"/>
              </a:solidFill>
              <a:effectLst/>
              <a:latin typeface="+mn-lt"/>
              <a:ea typeface="+mn-ea"/>
              <a:cs typeface="+mn-cs"/>
            </a:rPr>
            <a:t>の財源として</a:t>
          </a:r>
          <a:r>
            <a:rPr kumimoji="1" lang="ja-JP" altLang="ja-JP" sz="1100">
              <a:solidFill>
                <a:schemeClr val="dk1"/>
              </a:solidFill>
              <a:effectLst/>
              <a:latin typeface="+mn-lt"/>
              <a:ea typeface="+mn-ea"/>
              <a:cs typeface="+mn-cs"/>
            </a:rPr>
            <a:t>公共施設整備基金の繰入</a:t>
          </a:r>
          <a:r>
            <a:rPr kumimoji="1" lang="ja-JP" altLang="en-US" sz="1100">
              <a:solidFill>
                <a:schemeClr val="dk1"/>
              </a:solidFill>
              <a:effectLst/>
              <a:latin typeface="+mn-lt"/>
              <a:ea typeface="+mn-ea"/>
              <a:cs typeface="+mn-cs"/>
            </a:rPr>
            <a:t>を行ったことで</a:t>
          </a:r>
          <a:r>
            <a:rPr kumimoji="1" lang="en-US" altLang="ja-JP" sz="1100">
              <a:solidFill>
                <a:schemeClr val="dk1"/>
              </a:solidFill>
              <a:effectLst/>
              <a:latin typeface="+mn-lt"/>
              <a:ea typeface="+mn-ea"/>
              <a:cs typeface="+mn-cs"/>
            </a:rPr>
            <a:t>390</a:t>
          </a:r>
          <a:r>
            <a:rPr kumimoji="1" lang="ja-JP" altLang="ja-JP" sz="1100">
              <a:solidFill>
                <a:schemeClr val="dk1"/>
              </a:solidFill>
              <a:effectLst/>
              <a:latin typeface="+mn-lt"/>
              <a:ea typeface="+mn-ea"/>
              <a:cs typeface="+mn-cs"/>
            </a:rPr>
            <a:t>百万円減となった。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今後は、</a:t>
          </a:r>
          <a:r>
            <a:rPr kumimoji="1" lang="ja-JP" altLang="en-US" sz="1100">
              <a:solidFill>
                <a:schemeClr val="dk1"/>
              </a:solidFill>
              <a:effectLst/>
              <a:latin typeface="+mn-lt"/>
              <a:ea typeface="+mn-ea"/>
              <a:cs typeface="+mn-cs"/>
            </a:rPr>
            <a:t>新まちづくり構想に基づく大規模事業の実施による</a:t>
          </a:r>
          <a:r>
            <a:rPr kumimoji="1" lang="ja-JP" altLang="ja-JP" sz="1100">
              <a:solidFill>
                <a:schemeClr val="dk1"/>
              </a:solidFill>
              <a:effectLst/>
              <a:latin typeface="+mn-lt"/>
              <a:ea typeface="+mn-ea"/>
              <a:cs typeface="+mn-cs"/>
            </a:rPr>
            <a:t>公債費の増加や高齢化、物価高騰に係る扶助費や物件費等の経常経費の増加により、一般財源が不足することが見込まれる。そのため、市債残高がピークを迎えている期間での計画的な減債基金の繰入や財政調整基金の基金残高</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％以上を下回ること</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ないように既存事業の見直しを徹底し繰入額を最小限に留めていく。また、一般財源の負担を緩和するために防衛省からの特定防衛施設周辺整備調整交付金及び再編関連訓練移転等交付金を原資とした特定目的基金を綿密な計画を基に積立・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合併振興基金　　　：市民の連帯の強化を図り地域振興等に資する事業</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公共施設整備基金　：公用又は公共用に供する施設の整備等事業</a:t>
          </a:r>
          <a:endParaRPr lang="ja-JP" altLang="ja-JP" sz="1050">
            <a:effectLst/>
          </a:endParaRPr>
        </a:p>
        <a:p>
          <a:r>
            <a:rPr kumimoji="1" lang="ja-JP" altLang="ja-JP" sz="1050">
              <a:solidFill>
                <a:schemeClr val="dk1"/>
              </a:solidFill>
              <a:effectLst/>
              <a:latin typeface="+mn-lt"/>
              <a:ea typeface="+mn-ea"/>
              <a:cs typeface="+mn-cs"/>
            </a:rPr>
            <a:t>　ふるさと応援基金　：個性豊かな魅力あるまちづくりに資する事業</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再編関連訓練移転等交付金事業基金：基地周辺事業</a:t>
          </a:r>
          <a:endParaRPr lang="ja-JP" altLang="ja-JP" sz="1050">
            <a:effectLst/>
          </a:endParaRPr>
        </a:p>
        <a:p>
          <a:r>
            <a:rPr kumimoji="1" lang="ja-JP" altLang="ja-JP" sz="1050">
              <a:solidFill>
                <a:schemeClr val="dk1"/>
              </a:solidFill>
              <a:effectLst/>
              <a:latin typeface="+mn-lt"/>
              <a:ea typeface="+mn-ea"/>
              <a:cs typeface="+mn-cs"/>
            </a:rPr>
            <a:t>　情報教育支援基金　：</a:t>
          </a:r>
          <a:r>
            <a:rPr lang="ja-JP" altLang="ja-JP" sz="1050" b="0" i="0">
              <a:solidFill>
                <a:schemeClr val="dk1"/>
              </a:solidFill>
              <a:effectLst/>
              <a:latin typeface="+mn-lt"/>
              <a:ea typeface="+mn-ea"/>
              <a:cs typeface="+mn-cs"/>
            </a:rPr>
            <a:t>学校の情報通信環境の整備に資する事業</a:t>
          </a:r>
          <a:endParaRPr lang="ja-JP" altLang="ja-JP" sz="1050">
            <a:effectLst/>
          </a:endParaRPr>
        </a:p>
        <a:p>
          <a:pPr eaLnBrk="1" fontAlgn="auto" latinLnBrk="0" hangingPunct="1"/>
          <a:r>
            <a:rPr kumimoji="1" lang="ja-JP" altLang="ja-JP" sz="1100" b="0" i="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合併振興基金　　　：</a:t>
          </a:r>
          <a:r>
            <a:rPr kumimoji="1" lang="ja-JP" altLang="en-US" sz="1050">
              <a:solidFill>
                <a:schemeClr val="dk1"/>
              </a:solidFill>
              <a:effectLst/>
              <a:latin typeface="+mn-lt"/>
              <a:ea typeface="+mn-ea"/>
              <a:cs typeface="+mn-cs"/>
            </a:rPr>
            <a:t>プレミアム商品券発行事業補助金に充当したことにより</a:t>
          </a:r>
          <a:r>
            <a:rPr kumimoji="1" lang="en-US" altLang="ja-JP" sz="1050">
              <a:solidFill>
                <a:schemeClr val="dk1"/>
              </a:solidFill>
              <a:effectLst/>
              <a:latin typeface="+mn-lt"/>
              <a:ea typeface="+mn-ea"/>
              <a:cs typeface="+mn-cs"/>
            </a:rPr>
            <a:t>115</a:t>
          </a:r>
          <a:r>
            <a:rPr kumimoji="1" lang="ja-JP" altLang="en-US" sz="1050">
              <a:solidFill>
                <a:schemeClr val="dk1"/>
              </a:solidFill>
              <a:effectLst/>
              <a:latin typeface="+mn-lt"/>
              <a:ea typeface="+mn-ea"/>
              <a:cs typeface="+mn-cs"/>
            </a:rPr>
            <a:t>百万円の減</a:t>
          </a:r>
          <a:endParaRPr lang="ja-JP" altLang="ja-JP" sz="1050">
            <a:effectLst/>
          </a:endParaRPr>
        </a:p>
        <a:p>
          <a:r>
            <a:rPr kumimoji="1" lang="ja-JP" altLang="ja-JP" sz="1050">
              <a:solidFill>
                <a:schemeClr val="dk1"/>
              </a:solidFill>
              <a:effectLst/>
              <a:latin typeface="+mn-lt"/>
              <a:ea typeface="+mn-ea"/>
              <a:cs typeface="+mn-cs"/>
            </a:rPr>
            <a:t>　公共施設整備基金　：</a:t>
          </a:r>
          <a:r>
            <a:rPr kumimoji="1" lang="ja-JP" altLang="en-US" sz="1050">
              <a:solidFill>
                <a:schemeClr val="dk1"/>
              </a:solidFill>
              <a:effectLst/>
              <a:latin typeface="+mn-lt"/>
              <a:ea typeface="+mn-ea"/>
              <a:cs typeface="+mn-cs"/>
            </a:rPr>
            <a:t>旧小学校校舎解体工事に充当したことにより</a:t>
          </a:r>
          <a:r>
            <a:rPr kumimoji="1" lang="en-US" altLang="ja-JP" sz="1050">
              <a:solidFill>
                <a:schemeClr val="dk1"/>
              </a:solidFill>
              <a:effectLst/>
              <a:latin typeface="+mn-lt"/>
              <a:ea typeface="+mn-ea"/>
              <a:cs typeface="+mn-cs"/>
            </a:rPr>
            <a:t>602</a:t>
          </a:r>
          <a:r>
            <a:rPr kumimoji="1" lang="ja-JP" altLang="en-US" sz="1050">
              <a:solidFill>
                <a:schemeClr val="dk1"/>
              </a:solidFill>
              <a:effectLst/>
              <a:latin typeface="+mn-lt"/>
              <a:ea typeface="+mn-ea"/>
              <a:cs typeface="+mn-cs"/>
            </a:rPr>
            <a:t>百万円の減</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　ふるさと応援基金　：ふるさと応援寄付金の増額に伴い積立したことにより</a:t>
          </a:r>
          <a:r>
            <a:rPr kumimoji="1" lang="en-US" altLang="ja-JP" sz="1050">
              <a:solidFill>
                <a:schemeClr val="dk1"/>
              </a:solidFill>
              <a:effectLst/>
              <a:latin typeface="+mn-lt"/>
              <a:ea typeface="+mn-ea"/>
              <a:cs typeface="+mn-cs"/>
            </a:rPr>
            <a:t>270</a:t>
          </a:r>
          <a:r>
            <a:rPr kumimoji="1" lang="ja-JP" altLang="ja-JP" sz="1050">
              <a:solidFill>
                <a:schemeClr val="dk1"/>
              </a:solidFill>
              <a:effectLst/>
              <a:latin typeface="+mn-lt"/>
              <a:ea typeface="+mn-ea"/>
              <a:cs typeface="+mn-cs"/>
            </a:rPr>
            <a:t>百万円の増</a:t>
          </a:r>
          <a:endParaRPr lang="ja-JP" altLang="ja-JP" sz="1050">
            <a:effectLst/>
          </a:endParaRPr>
        </a:p>
        <a:p>
          <a:r>
            <a:rPr kumimoji="1" lang="ja-JP" altLang="ja-JP" sz="1050">
              <a:solidFill>
                <a:schemeClr val="dk1"/>
              </a:solidFill>
              <a:effectLst/>
              <a:latin typeface="+mn-lt"/>
              <a:ea typeface="+mn-ea"/>
              <a:cs typeface="+mn-cs"/>
            </a:rPr>
            <a:t>　再編関連訓練移転等交付金事業基金：</a:t>
          </a:r>
          <a:r>
            <a:rPr kumimoji="1" lang="ja-JP" altLang="en-US" sz="1050">
              <a:solidFill>
                <a:schemeClr val="dk1"/>
              </a:solidFill>
              <a:effectLst/>
              <a:latin typeface="+mn-lt"/>
              <a:ea typeface="+mn-ea"/>
              <a:cs typeface="+mn-cs"/>
            </a:rPr>
            <a:t>健康増進施設維持管理経費や地域公共交通等対策経費に再編関連訓練移転等交付金を積立したことにより</a:t>
          </a:r>
          <a:r>
            <a:rPr kumimoji="1" lang="en-US" altLang="ja-JP" sz="1050">
              <a:solidFill>
                <a:schemeClr val="dk1"/>
              </a:solidFill>
              <a:effectLst/>
              <a:latin typeface="+mn-lt"/>
              <a:ea typeface="+mn-ea"/>
              <a:cs typeface="+mn-cs"/>
            </a:rPr>
            <a:t>118</a:t>
          </a:r>
          <a:r>
            <a:rPr kumimoji="1" lang="ja-JP" altLang="en-US" sz="1050">
              <a:solidFill>
                <a:schemeClr val="dk1"/>
              </a:solidFill>
              <a:effectLst/>
              <a:latin typeface="+mn-lt"/>
              <a:ea typeface="+mn-ea"/>
              <a:cs typeface="+mn-cs"/>
            </a:rPr>
            <a:t>百万円の増</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　情報教育支援基金　：小中学校情報教育関係経費に充当するために特定防衛施設周辺整備調整交付金を積立したことにより</a:t>
          </a:r>
          <a:r>
            <a:rPr kumimoji="1" lang="en-US" altLang="ja-JP" sz="1050">
              <a:solidFill>
                <a:schemeClr val="dk1"/>
              </a:solidFill>
              <a:effectLst/>
              <a:latin typeface="+mn-lt"/>
              <a:ea typeface="+mn-ea"/>
              <a:cs typeface="+mn-cs"/>
            </a:rPr>
            <a:t>7</a:t>
          </a:r>
          <a:r>
            <a:rPr kumimoji="1" lang="ja-JP" altLang="ja-JP" sz="1050">
              <a:solidFill>
                <a:schemeClr val="dk1"/>
              </a:solidFill>
              <a:effectLst/>
              <a:latin typeface="+mn-lt"/>
              <a:ea typeface="+mn-ea"/>
              <a:cs typeface="+mn-cs"/>
            </a:rPr>
            <a:t>百万円の増</a:t>
          </a:r>
          <a:endParaRPr lang="ja-JP" altLang="ja-JP" sz="1050">
            <a:effectLst/>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合併振興基金　　　：引き続き、スクールバス運行業務委託料等への充当のほか、市民の連帯の強化を図り地域振興に資する事業に充当する。</a:t>
          </a:r>
          <a:endParaRPr lang="ja-JP" altLang="ja-JP" sz="105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　公共施設整備基金　：公共施設建築物系個別施設計画に基づき行われる公共施設の修繕や統廃合の事業費の財源とするため、計画的に積立てる。</a:t>
          </a:r>
          <a:endParaRPr lang="ja-JP" altLang="ja-JP" sz="1050">
            <a:effectLst/>
          </a:endParaRPr>
        </a:p>
        <a:p>
          <a:r>
            <a:rPr kumimoji="1" lang="ja-JP" altLang="ja-JP" sz="1050">
              <a:solidFill>
                <a:schemeClr val="dk1"/>
              </a:solidFill>
              <a:effectLst/>
              <a:latin typeface="+mn-lt"/>
              <a:ea typeface="+mn-ea"/>
              <a:cs typeface="+mn-cs"/>
            </a:rPr>
            <a:t>　ふるさと応援基金　：</a:t>
          </a:r>
          <a:r>
            <a:rPr kumimoji="1" lang="ja-JP" altLang="en-US" sz="1050">
              <a:solidFill>
                <a:schemeClr val="dk1"/>
              </a:solidFill>
              <a:effectLst/>
              <a:latin typeface="+mn-lt"/>
              <a:ea typeface="+mn-ea"/>
              <a:cs typeface="+mn-cs"/>
            </a:rPr>
            <a:t>返礼</a:t>
          </a:r>
          <a:r>
            <a:rPr kumimoji="1" lang="ja-JP" altLang="ja-JP" sz="1050">
              <a:solidFill>
                <a:schemeClr val="dk1"/>
              </a:solidFill>
              <a:effectLst/>
              <a:latin typeface="+mn-lt"/>
              <a:ea typeface="+mn-ea"/>
              <a:cs typeface="+mn-cs"/>
            </a:rPr>
            <a:t>品に魅力ある地元の名産品などを追加し、更なる寄付金を募り積立て</a:t>
          </a:r>
          <a:r>
            <a:rPr kumimoji="1" lang="ja-JP" altLang="en-US" sz="1050">
              <a:solidFill>
                <a:schemeClr val="dk1"/>
              </a:solidFill>
              <a:effectLst/>
              <a:latin typeface="+mn-lt"/>
              <a:ea typeface="+mn-ea"/>
              <a:cs typeface="+mn-cs"/>
            </a:rPr>
            <a:t>し、</a:t>
          </a:r>
          <a:r>
            <a:rPr kumimoji="1" lang="ja-JP" altLang="ja-JP" sz="1050">
              <a:solidFill>
                <a:schemeClr val="dk1"/>
              </a:solidFill>
              <a:effectLst/>
              <a:latin typeface="+mn-lt"/>
              <a:ea typeface="+mn-ea"/>
              <a:cs typeface="+mn-cs"/>
            </a:rPr>
            <a:t>個性豊かな魅力あるまちづくりに</a:t>
          </a:r>
          <a:r>
            <a:rPr kumimoji="1" lang="ja-JP" altLang="en-US" sz="1050">
              <a:solidFill>
                <a:schemeClr val="dk1"/>
              </a:solidFill>
              <a:effectLst/>
              <a:latin typeface="+mn-lt"/>
              <a:ea typeface="+mn-ea"/>
              <a:cs typeface="+mn-cs"/>
            </a:rPr>
            <a:t>資する事業に充当する。</a:t>
          </a:r>
          <a:endParaRPr lang="ja-JP" altLang="ja-JP" sz="1050">
            <a:effectLst/>
          </a:endParaRPr>
        </a:p>
        <a:p>
          <a:r>
            <a:rPr kumimoji="1" lang="ja-JP" altLang="ja-JP" sz="1050">
              <a:solidFill>
                <a:schemeClr val="dk1"/>
              </a:solidFill>
              <a:effectLst/>
              <a:latin typeface="+mn-lt"/>
              <a:ea typeface="+mn-ea"/>
              <a:cs typeface="+mn-cs"/>
            </a:rPr>
            <a:t>　再編関連訓練移転等交付金事業基金：</a:t>
          </a:r>
          <a:r>
            <a:rPr kumimoji="1" lang="ja-JP" altLang="en-US" sz="1050">
              <a:solidFill>
                <a:schemeClr val="dk1"/>
              </a:solidFill>
              <a:effectLst/>
              <a:latin typeface="+mn-lt"/>
              <a:ea typeface="+mn-ea"/>
              <a:cs typeface="+mn-cs"/>
            </a:rPr>
            <a:t>引き続き</a:t>
          </a:r>
          <a:r>
            <a:rPr kumimoji="1" lang="ja-JP" altLang="ja-JP" sz="1050">
              <a:solidFill>
                <a:schemeClr val="dk1"/>
              </a:solidFill>
              <a:effectLst/>
              <a:latin typeface="+mn-lt"/>
              <a:ea typeface="+mn-ea"/>
              <a:cs typeface="+mn-cs"/>
            </a:rPr>
            <a:t>健康増進施設維持管理経費や地域公共交通等対策経費</a:t>
          </a:r>
          <a:r>
            <a:rPr kumimoji="1" lang="ja-JP" altLang="en-US" sz="1050">
              <a:solidFill>
                <a:schemeClr val="dk1"/>
              </a:solidFill>
              <a:effectLst/>
              <a:latin typeface="+mn-lt"/>
              <a:ea typeface="+mn-ea"/>
              <a:cs typeface="+mn-cs"/>
            </a:rPr>
            <a:t>に充当する。</a:t>
          </a:r>
          <a:endParaRPr lang="ja-JP" altLang="ja-JP" sz="1050">
            <a:effectLst/>
          </a:endParaRPr>
        </a:p>
        <a:p>
          <a:r>
            <a:rPr kumimoji="1" lang="ja-JP" altLang="ja-JP" sz="1050">
              <a:solidFill>
                <a:schemeClr val="dk1"/>
              </a:solidFill>
              <a:effectLst/>
              <a:latin typeface="+mn-lt"/>
              <a:ea typeface="+mn-ea"/>
              <a:cs typeface="+mn-cs"/>
            </a:rPr>
            <a:t>　情報教育支援基金　：引き続き小中学校情報教育関係経費に充当する</a:t>
          </a:r>
          <a:r>
            <a:rPr kumimoji="1" lang="ja-JP" altLang="en-US" sz="1050">
              <a:solidFill>
                <a:schemeClr val="dk1"/>
              </a:solidFill>
              <a:effectLst/>
              <a:latin typeface="+mn-lt"/>
              <a:ea typeface="+mn-ea"/>
              <a:cs typeface="+mn-cs"/>
            </a:rPr>
            <a:t>。</a:t>
          </a:r>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ふるさと応援基金や公共施設整備基金等を各事業費に充当し一般財源等の不足に対応した結果、余剰一般財源を積み増しすることにより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百万円増した。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今後は、高齢化、物価高騰に係る扶助費や物件費等の経常経費の増加</a:t>
          </a:r>
          <a:r>
            <a:rPr kumimoji="1" lang="ja-JP" altLang="en-US" sz="1100">
              <a:solidFill>
                <a:schemeClr val="dk1"/>
              </a:solidFill>
              <a:effectLst/>
              <a:latin typeface="+mn-ea"/>
              <a:ea typeface="+mn-ea"/>
              <a:cs typeface="+mn-cs"/>
            </a:rPr>
            <a:t>や新まちづくり構想に基づく大規模事業の実施</a:t>
          </a:r>
          <a:r>
            <a:rPr kumimoji="1" lang="ja-JP" altLang="ja-JP" sz="1100">
              <a:solidFill>
                <a:schemeClr val="dk1"/>
              </a:solidFill>
              <a:effectLst/>
              <a:latin typeface="+mn-ea"/>
              <a:ea typeface="+mn-ea"/>
              <a:cs typeface="+mn-cs"/>
            </a:rPr>
            <a:t>により、一般財源が不足することが見込まれることから、財政調整基金の基金残高が標準財政規模の</a:t>
          </a:r>
          <a:r>
            <a:rPr kumimoji="1" lang="en-US" altLang="ja-JP" sz="1100">
              <a:solidFill>
                <a:schemeClr val="dk1"/>
              </a:solidFill>
              <a:effectLst/>
              <a:latin typeface="+mn-ea"/>
              <a:ea typeface="+mn-ea"/>
              <a:cs typeface="+mn-cs"/>
            </a:rPr>
            <a:t>10</a:t>
          </a:r>
          <a:r>
            <a:rPr kumimoji="1" lang="ja-JP" altLang="ja-JP" sz="1100">
              <a:solidFill>
                <a:schemeClr val="dk1"/>
              </a:solidFill>
              <a:effectLst/>
              <a:latin typeface="+mn-ea"/>
              <a:ea typeface="+mn-ea"/>
              <a:cs typeface="+mn-cs"/>
            </a:rPr>
            <a:t>％以上を下回ること</a:t>
          </a:r>
          <a:r>
            <a:rPr kumimoji="1" lang="ja-JP" altLang="en-US" sz="1100">
              <a:solidFill>
                <a:schemeClr val="dk1"/>
              </a:solidFill>
              <a:effectLst/>
              <a:latin typeface="+mn-ea"/>
              <a:ea typeface="+mn-ea"/>
              <a:cs typeface="+mn-cs"/>
            </a:rPr>
            <a:t>の</a:t>
          </a:r>
          <a:r>
            <a:rPr kumimoji="1" lang="ja-JP" altLang="ja-JP" sz="1100">
              <a:solidFill>
                <a:schemeClr val="dk1"/>
              </a:solidFill>
              <a:effectLst/>
              <a:latin typeface="+mn-ea"/>
              <a:ea typeface="+mn-ea"/>
              <a:cs typeface="+mn-cs"/>
            </a:rPr>
            <a:t>ないように計画的に繰入を行う。</a:t>
          </a:r>
          <a:endParaRPr lang="ja-JP" altLang="ja-JP" sz="1400">
            <a:effectLst/>
            <a:latin typeface="+mn-ea"/>
            <a:ea typeface="+mn-ea"/>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ea"/>
              <a:ea typeface="+mn-ea"/>
              <a:cs typeface="+mn-cs"/>
            </a:rPr>
            <a:t>　大規模事業に係る地方債の償還額が高止まりの状態であることから、公債費に充当する一般財源等の不足に対応するため、取り崩しを行ったことにより</a:t>
          </a:r>
          <a:r>
            <a:rPr kumimoji="1" lang="en-US" altLang="ja-JP" sz="1100">
              <a:solidFill>
                <a:schemeClr val="dk1"/>
              </a:solidFill>
              <a:effectLst/>
              <a:latin typeface="+mn-ea"/>
              <a:ea typeface="+mn-ea"/>
              <a:cs typeface="+mn-cs"/>
            </a:rPr>
            <a:t>211</a:t>
          </a:r>
          <a:r>
            <a:rPr kumimoji="1" lang="ja-JP" altLang="en-US" sz="1100">
              <a:solidFill>
                <a:schemeClr val="dk1"/>
              </a:solidFill>
              <a:effectLst/>
              <a:latin typeface="+mn-ea"/>
              <a:ea typeface="+mn-ea"/>
              <a:cs typeface="+mn-cs"/>
            </a:rPr>
            <a:t>百万円減した。</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ea"/>
              <a:ea typeface="+mn-ea"/>
              <a:cs typeface="+mn-cs"/>
            </a:rPr>
            <a:t>今後は、新まちづくり構想に基づく大規模事業の実施により公債費の増加が見込まれることから、市債残高がピークを迎えている期間での計画的な繰入を行う。</a:t>
          </a:r>
          <a:endParaRPr kumimoji="1" lang="en-US" altLang="ja-JP" sz="1100">
            <a:solidFill>
              <a:schemeClr val="dk1"/>
            </a:solidFill>
            <a:effectLst/>
            <a:latin typeface="+mn-ea"/>
            <a:ea typeface="+mn-ea"/>
            <a:cs typeface="+mn-cs"/>
          </a:endParaRPr>
        </a:p>
        <a:p>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103028-F726-471C-8FD3-2287AA077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FD10078-A0AE-49BF-9225-587B12351C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3C3EC11-82F1-4339-A1DB-2F4ED80CAC4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9DBBB3D-CE3B-4459-93B4-98E3D18075A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0E64ECB-CA1D-4484-8F20-73B54B185EF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FEFB3AB-791C-483F-9598-0352503D76F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2005CDC-4320-4914-9BC9-B2B81496B64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F1C695B-A000-4C0B-8F1E-F2AC2BE8038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5FB37DD-CB80-4A15-A2B3-531F90778C2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6CE3C69-FFCB-460F-9B56-85FBBD55EF81}"/>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5376075-C8D2-401F-98CE-595FC915A559}"/>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E2D6677-280A-4DE6-9A1F-0678E4630BD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C8C249C-9600-4EC4-AAF8-DCC1B5E92C92}"/>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4093832-D4A3-43CC-BC41-3565A375819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2AA18B5-6698-444C-BCD7-39A87C78C36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93A579B-4D33-4FF5-85DC-DB58A998067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EFE12D2-85D4-4C83-AD92-12CC3B20B70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52BB275-1227-47AA-8DE4-418E1FCAEB6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CBCE5F5-5080-4DED-A52D-2FD2265C47C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2183AB2-BE87-4926-845C-1C729C0B2B2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B4AFF6D-36AC-46B9-80C2-8961FB0940F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0EBE01D-5F3D-4A99-BFD7-D055E0CA72F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67F9ED7-26BC-4F77-906A-ABD747F60E5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3F51ABA-B2DB-4AD8-A73F-411A3FC564B1}"/>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E658999-8A0B-494A-9A13-1202FD0D348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3F54540-9B1A-42D4-BA59-52B340101108}"/>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CDC16EC-570E-447C-A9A3-9DE36D24B00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01224A6-9D0E-4786-B91F-3D894D313DC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CD009E6-5CA8-44C2-B532-049C447DA15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557FEDA-CBFD-47E8-8F49-81085790749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300AF2F-1D37-4DD8-B113-801F7CF433F9}"/>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32E28E2-0D9A-475D-8ACE-9EAD446AAE8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4BAC93F-C479-4042-B33F-F8CA6485494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F3F3257-0B51-44F6-AE80-CB43C9C0277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6E1D43-59C2-4955-8ECA-BFCD5F0943A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AA457BA-8B09-4B56-BE22-076E6924F6B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3CC493-D3AC-419A-934B-C28827F682E3}"/>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E7838E7-DB8D-4DCF-8A0C-E8B60CC76B3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46774E2-57A2-4813-93FB-8CB43A834113}"/>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4497788-63C0-4CDB-BF8B-1ED169035B8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88D24D5-0D81-4C89-9E0B-3690FAEBB242}"/>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6C5E36A-241B-452D-8AD9-7CFC5AC16EE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6ABB13D-D8D8-48ED-AF81-921EC528F28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4E09905-9934-4A8D-BBA8-781673BE385C}"/>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A642530-8ABC-4374-A6E5-56CDA42FEF97}"/>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0866750-BFFA-4A1E-A457-AC251FA1379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2155AB0-1D72-4A1E-A94B-601789A6915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正しい数値は</a:t>
          </a:r>
          <a:r>
            <a:rPr kumimoji="1" lang="en-US" altLang="ja-JP" sz="1100" baseline="0">
              <a:latin typeface="ＭＳ Ｐゴシック" panose="020B0600070205080204" pitchFamily="50" charset="-128"/>
              <a:ea typeface="ＭＳ Ｐゴシック" panose="020B0600070205080204" pitchFamily="50" charset="-128"/>
            </a:rPr>
            <a:t>55.2</a:t>
          </a:r>
          <a:r>
            <a:rPr kumimoji="1" lang="ja-JP" altLang="en-US" sz="1100" baseline="0">
              <a:latin typeface="ＭＳ Ｐゴシック" panose="020B0600070205080204" pitchFamily="50" charset="-128"/>
              <a:ea typeface="ＭＳ Ｐゴシック" panose="020B0600070205080204" pitchFamily="50" charset="-128"/>
            </a:rPr>
            <a:t>％であり、前年度と比較すると</a:t>
          </a:r>
          <a:r>
            <a:rPr kumimoji="1" lang="en-US" altLang="ja-JP" sz="1100" baseline="0">
              <a:latin typeface="ＭＳ Ｐゴシック" panose="020B0600070205080204" pitchFamily="50" charset="-128"/>
              <a:ea typeface="ＭＳ Ｐゴシック" panose="020B0600070205080204" pitchFamily="50" charset="-128"/>
            </a:rPr>
            <a:t>0.6</a:t>
          </a:r>
          <a:r>
            <a:rPr kumimoji="1" lang="ja-JP" altLang="en-US" sz="1100" baseline="0">
              <a:latin typeface="ＭＳ Ｐゴシック" panose="020B0600070205080204" pitchFamily="50" charset="-128"/>
              <a:ea typeface="ＭＳ Ｐゴシック" panose="020B0600070205080204" pitchFamily="50" charset="-128"/>
            </a:rPr>
            <a:t>ポイント増加し類似団体平均を</a:t>
          </a:r>
          <a:r>
            <a:rPr kumimoji="1" lang="en-US" altLang="ja-JP" sz="1100" baseline="0">
              <a:latin typeface="ＭＳ Ｐゴシック" panose="020B0600070205080204" pitchFamily="50" charset="-128"/>
              <a:ea typeface="ＭＳ Ｐゴシック" panose="020B0600070205080204" pitchFamily="50" charset="-128"/>
            </a:rPr>
            <a:t>10.5</a:t>
          </a:r>
          <a:r>
            <a:rPr kumimoji="1" lang="ja-JP" altLang="en-US" sz="1100" baseline="0">
              <a:latin typeface="ＭＳ Ｐゴシック" panose="020B0600070205080204" pitchFamily="50" charset="-128"/>
              <a:ea typeface="ＭＳ Ｐゴシック" panose="020B0600070205080204" pitchFamily="50" charset="-128"/>
            </a:rPr>
            <a:t>ポイント下回る結果となった。前年度より増加した主な要因としては、図書館や学校施設の減価償却が進んだことによるものである。当市では、令和</a:t>
          </a:r>
          <a:r>
            <a:rPr kumimoji="1" lang="en-US" altLang="ja-JP" sz="1100" baseline="0">
              <a:latin typeface="ＭＳ Ｐゴシック" panose="020B0600070205080204" pitchFamily="50" charset="-128"/>
              <a:ea typeface="ＭＳ Ｐゴシック" panose="020B0600070205080204" pitchFamily="50" charset="-128"/>
            </a:rPr>
            <a:t>2</a:t>
          </a:r>
          <a:r>
            <a:rPr kumimoji="1" lang="ja-JP" altLang="en-US" sz="1100" baseline="0">
              <a:latin typeface="ＭＳ Ｐゴシック" panose="020B0600070205080204" pitchFamily="50" charset="-128"/>
              <a:ea typeface="ＭＳ Ｐゴシック" panose="020B0600070205080204" pitchFamily="50" charset="-128"/>
            </a:rPr>
            <a:t>年度に改定した公共施設等総合管理計画において、公共施設等の延床面積を今後</a:t>
          </a:r>
          <a:r>
            <a:rPr kumimoji="1" lang="en-US" altLang="ja-JP" sz="1100" baseline="0">
              <a:latin typeface="ＭＳ Ｐゴシック" panose="020B0600070205080204" pitchFamily="50" charset="-128"/>
              <a:ea typeface="ＭＳ Ｐゴシック" panose="020B0600070205080204" pitchFamily="50" charset="-128"/>
            </a:rPr>
            <a:t>40</a:t>
          </a:r>
          <a:r>
            <a:rPr kumimoji="1" lang="ja-JP" altLang="en-US" sz="1100" baseline="0">
              <a:latin typeface="ＭＳ Ｐゴシック" panose="020B0600070205080204" pitchFamily="50" charset="-128"/>
              <a:ea typeface="ＭＳ Ｐゴシック" panose="020B0600070205080204" pitchFamily="50" charset="-128"/>
            </a:rPr>
            <a:t>年間で</a:t>
          </a:r>
          <a:r>
            <a:rPr kumimoji="1" lang="en-US" altLang="ja-JP" sz="1100" baseline="0">
              <a:latin typeface="ＭＳ Ｐゴシック" panose="020B0600070205080204" pitchFamily="50" charset="-128"/>
              <a:ea typeface="ＭＳ Ｐゴシック" panose="020B0600070205080204" pitchFamily="50" charset="-128"/>
            </a:rPr>
            <a:t>30</a:t>
          </a:r>
          <a:r>
            <a:rPr kumimoji="1" lang="ja-JP" altLang="en-US" sz="1100" baseline="0">
              <a:latin typeface="ＭＳ Ｐゴシック" panose="020B0600070205080204" pitchFamily="50" charset="-128"/>
              <a:ea typeface="ＭＳ Ｐゴシック" panose="020B0600070205080204" pitchFamily="50" charset="-128"/>
            </a:rPr>
            <a:t>％の削減を目標に掲げており、今後、公共施設等総合管理計画および実行計画である個別施設計画を推進することにより、有形固定資産減価償却率が減少していくと考えられる。</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EA8FD33-1AFF-433A-91D7-0F76F17951B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F3E2059-9932-4120-BAB7-E260A9B4246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B8A4803-378E-462A-9498-ACE7AB76B7A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465B8D7-4E43-47C8-B699-2BF1B1EA8019}"/>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A0A5EC00-6498-4EF8-B74B-2311044131BA}"/>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51847F7-B639-42E3-98C8-FE7EFAC16D94}"/>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DAD43F0-49F1-4EEA-966C-4E3BEF219E6F}"/>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9FFA245-732C-48FB-AC25-B515FF2B0074}"/>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9E8F4B6-5E4D-451D-896C-DD85CD44194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0E285B2-F39C-413A-BD70-4AF9786003B3}"/>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5AE1F43-2546-4DC0-B5EE-867DD99BDD02}"/>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D4ADC3F-6355-4695-ACC2-167F94E1FBE8}"/>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949DF9E-A111-4FF9-94D1-7BF684AA17F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E998FC3-ADE8-4D49-AC0A-FBF4A2BBD94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BA1861DD-3330-4C27-9290-C839D62E07D6}"/>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2755CAE-DA16-46EC-900C-2927F3BE1F2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BF49040F-8FF0-406E-ADC3-5371231BFDF1}"/>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677F3211-DEA3-4B63-BB38-6C2F0DA2A16C}"/>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5D7D4DCD-57C3-4795-A16F-85375BC4318F}"/>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113C6EC-BE11-4B23-9104-8E50C4A7713F}"/>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2FD7588B-3FF5-4522-8728-D5D5C7E49E07}"/>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9547CF8D-5C2D-4295-A0E8-F4F71A50EC7B}"/>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88F3723E-4A99-4ADD-94EF-EABAA7D637E9}"/>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C4B2D80A-FB79-4945-9951-D0C6C5EBDD13}"/>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DF86245E-9234-443F-AEDD-C8FDB7D3CFE4}"/>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EE5071CC-2C6D-4BBB-B0B6-09B013E1A063}"/>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540A8F5A-27D5-48B4-BE33-B5D73935EAA8}"/>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25CE426-DC53-45F6-90B8-735EEED7CB0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0E5C0EE-BD9F-4405-A779-534D68132493}"/>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D1C999D-5225-41FC-83D3-7B0EA3C6EE8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C1FF99E-11BF-4D95-8FE4-3C10AAAA226F}"/>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65B1B7E-1223-4706-9736-121A70745CB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52811</xdr:rowOff>
    </xdr:from>
    <xdr:to>
      <xdr:col>23</xdr:col>
      <xdr:colOff>136525</xdr:colOff>
      <xdr:row>29</xdr:row>
      <xdr:rowOff>154411</xdr:rowOff>
    </xdr:to>
    <xdr:sp macro="" textlink="">
      <xdr:nvSpPr>
        <xdr:cNvPr id="81" name="楕円 80">
          <a:extLst>
            <a:ext uri="{FF2B5EF4-FFF2-40B4-BE49-F238E27FC236}">
              <a16:creationId xmlns:a16="http://schemas.microsoft.com/office/drawing/2014/main" id="{B64D67ED-1697-4CB6-8C86-72D999342AAF}"/>
            </a:ext>
          </a:extLst>
        </xdr:cNvPr>
        <xdr:cNvSpPr/>
      </xdr:nvSpPr>
      <xdr:spPr>
        <a:xfrm>
          <a:off x="4157345" y="568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75688</xdr:rowOff>
    </xdr:from>
    <xdr:ext cx="405111" cy="259045"/>
    <xdr:sp macro="" textlink="">
      <xdr:nvSpPr>
        <xdr:cNvPr id="82" name="有形固定資産減価償却率該当値テキスト">
          <a:extLst>
            <a:ext uri="{FF2B5EF4-FFF2-40B4-BE49-F238E27FC236}">
              <a16:creationId xmlns:a16="http://schemas.microsoft.com/office/drawing/2014/main" id="{D8A29E32-683E-4225-9303-3229814F8846}"/>
            </a:ext>
          </a:extLst>
        </xdr:cNvPr>
        <xdr:cNvSpPr txBox="1"/>
      </xdr:nvSpPr>
      <xdr:spPr>
        <a:xfrm>
          <a:off x="4258945" y="553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140970</xdr:rowOff>
    </xdr:from>
    <xdr:to>
      <xdr:col>19</xdr:col>
      <xdr:colOff>187325</xdr:colOff>
      <xdr:row>30</xdr:row>
      <xdr:rowOff>71120</xdr:rowOff>
    </xdr:to>
    <xdr:sp macro="" textlink="">
      <xdr:nvSpPr>
        <xdr:cNvPr id="83" name="楕円 82">
          <a:extLst>
            <a:ext uri="{FF2B5EF4-FFF2-40B4-BE49-F238E27FC236}">
              <a16:creationId xmlns:a16="http://schemas.microsoft.com/office/drawing/2014/main" id="{D4B012E1-412C-49D9-9E9C-5D62CA410D19}"/>
            </a:ext>
          </a:extLst>
        </xdr:cNvPr>
        <xdr:cNvSpPr/>
      </xdr:nvSpPr>
      <xdr:spPr>
        <a:xfrm>
          <a:off x="3537585" y="5772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103611</xdr:rowOff>
    </xdr:from>
    <xdr:to>
      <xdr:col>23</xdr:col>
      <xdr:colOff>85725</xdr:colOff>
      <xdr:row>30</xdr:row>
      <xdr:rowOff>20320</xdr:rowOff>
    </xdr:to>
    <xdr:cxnSp macro="">
      <xdr:nvCxnSpPr>
        <xdr:cNvPr id="84" name="直線コネクタ 83">
          <a:extLst>
            <a:ext uri="{FF2B5EF4-FFF2-40B4-BE49-F238E27FC236}">
              <a16:creationId xmlns:a16="http://schemas.microsoft.com/office/drawing/2014/main" id="{3207D18B-BAEE-4281-BE6B-90F980EFEB74}"/>
            </a:ext>
          </a:extLst>
        </xdr:cNvPr>
        <xdr:cNvCxnSpPr/>
      </xdr:nvCxnSpPr>
      <xdr:spPr>
        <a:xfrm flipV="1">
          <a:off x="3588385" y="5734791"/>
          <a:ext cx="619760" cy="8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108585</xdr:rowOff>
    </xdr:from>
    <xdr:to>
      <xdr:col>15</xdr:col>
      <xdr:colOff>187325</xdr:colOff>
      <xdr:row>30</xdr:row>
      <xdr:rowOff>38735</xdr:rowOff>
    </xdr:to>
    <xdr:sp macro="" textlink="">
      <xdr:nvSpPr>
        <xdr:cNvPr id="85" name="楕円 84">
          <a:extLst>
            <a:ext uri="{FF2B5EF4-FFF2-40B4-BE49-F238E27FC236}">
              <a16:creationId xmlns:a16="http://schemas.microsoft.com/office/drawing/2014/main" id="{E3D43481-97D1-4DB1-8D7A-4773D82B05D5}"/>
            </a:ext>
          </a:extLst>
        </xdr:cNvPr>
        <xdr:cNvSpPr/>
      </xdr:nvSpPr>
      <xdr:spPr>
        <a:xfrm>
          <a:off x="2867025" y="5739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159385</xdr:rowOff>
    </xdr:from>
    <xdr:to>
      <xdr:col>19</xdr:col>
      <xdr:colOff>136525</xdr:colOff>
      <xdr:row>30</xdr:row>
      <xdr:rowOff>20320</xdr:rowOff>
    </xdr:to>
    <xdr:cxnSp macro="">
      <xdr:nvCxnSpPr>
        <xdr:cNvPr id="86" name="直線コネクタ 85">
          <a:extLst>
            <a:ext uri="{FF2B5EF4-FFF2-40B4-BE49-F238E27FC236}">
              <a16:creationId xmlns:a16="http://schemas.microsoft.com/office/drawing/2014/main" id="{FC5DB78B-2AF7-4A8A-AD0B-3B032A16BB57}"/>
            </a:ext>
          </a:extLst>
        </xdr:cNvPr>
        <xdr:cNvCxnSpPr/>
      </xdr:nvCxnSpPr>
      <xdr:spPr>
        <a:xfrm>
          <a:off x="2917825" y="5790565"/>
          <a:ext cx="670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99589</xdr:rowOff>
    </xdr:from>
    <xdr:to>
      <xdr:col>11</xdr:col>
      <xdr:colOff>187325</xdr:colOff>
      <xdr:row>30</xdr:row>
      <xdr:rowOff>29739</xdr:rowOff>
    </xdr:to>
    <xdr:sp macro="" textlink="">
      <xdr:nvSpPr>
        <xdr:cNvPr id="87" name="楕円 86">
          <a:extLst>
            <a:ext uri="{FF2B5EF4-FFF2-40B4-BE49-F238E27FC236}">
              <a16:creationId xmlns:a16="http://schemas.microsoft.com/office/drawing/2014/main" id="{8D0D7E12-7F6C-4CC4-A467-F3C5A67B40EE}"/>
            </a:ext>
          </a:extLst>
        </xdr:cNvPr>
        <xdr:cNvSpPr/>
      </xdr:nvSpPr>
      <xdr:spPr>
        <a:xfrm>
          <a:off x="2196465" y="5730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150389</xdr:rowOff>
    </xdr:from>
    <xdr:to>
      <xdr:col>15</xdr:col>
      <xdr:colOff>136525</xdr:colOff>
      <xdr:row>29</xdr:row>
      <xdr:rowOff>159385</xdr:rowOff>
    </xdr:to>
    <xdr:cxnSp macro="">
      <xdr:nvCxnSpPr>
        <xdr:cNvPr id="88" name="直線コネクタ 87">
          <a:extLst>
            <a:ext uri="{FF2B5EF4-FFF2-40B4-BE49-F238E27FC236}">
              <a16:creationId xmlns:a16="http://schemas.microsoft.com/office/drawing/2014/main" id="{602E0C4A-A69B-4664-872D-C7B74840B9EE}"/>
            </a:ext>
          </a:extLst>
        </xdr:cNvPr>
        <xdr:cNvCxnSpPr/>
      </xdr:nvCxnSpPr>
      <xdr:spPr>
        <a:xfrm>
          <a:off x="2247265" y="5781569"/>
          <a:ext cx="67056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113983</xdr:rowOff>
    </xdr:from>
    <xdr:to>
      <xdr:col>7</xdr:col>
      <xdr:colOff>187325</xdr:colOff>
      <xdr:row>30</xdr:row>
      <xdr:rowOff>44133</xdr:rowOff>
    </xdr:to>
    <xdr:sp macro="" textlink="">
      <xdr:nvSpPr>
        <xdr:cNvPr id="89" name="楕円 88">
          <a:extLst>
            <a:ext uri="{FF2B5EF4-FFF2-40B4-BE49-F238E27FC236}">
              <a16:creationId xmlns:a16="http://schemas.microsoft.com/office/drawing/2014/main" id="{1524298D-17A2-48BA-BFDB-B532E538B5EC}"/>
            </a:ext>
          </a:extLst>
        </xdr:cNvPr>
        <xdr:cNvSpPr/>
      </xdr:nvSpPr>
      <xdr:spPr>
        <a:xfrm>
          <a:off x="1525905" y="57451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150389</xdr:rowOff>
    </xdr:from>
    <xdr:to>
      <xdr:col>11</xdr:col>
      <xdr:colOff>136525</xdr:colOff>
      <xdr:row>29</xdr:row>
      <xdr:rowOff>164783</xdr:rowOff>
    </xdr:to>
    <xdr:cxnSp macro="">
      <xdr:nvCxnSpPr>
        <xdr:cNvPr id="90" name="直線コネクタ 89">
          <a:extLst>
            <a:ext uri="{FF2B5EF4-FFF2-40B4-BE49-F238E27FC236}">
              <a16:creationId xmlns:a16="http://schemas.microsoft.com/office/drawing/2014/main" id="{CAB06955-5155-48D1-8623-B8EEB274AC9C}"/>
            </a:ext>
          </a:extLst>
        </xdr:cNvPr>
        <xdr:cNvCxnSpPr/>
      </xdr:nvCxnSpPr>
      <xdr:spPr>
        <a:xfrm flipV="1">
          <a:off x="1576705" y="5781569"/>
          <a:ext cx="670560" cy="1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AF1E4726-42CF-4511-8C4F-2681FE236EA0}"/>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A05B98AC-4D11-4909-980D-63A3C3FA5685}"/>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120DE3D-45F8-4C52-8986-9F8405791D6D}"/>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BC7CA417-FD47-472E-9FCD-B84A40792007}"/>
            </a:ext>
          </a:extLst>
        </xdr:cNvPr>
        <xdr:cNvSpPr txBox="1"/>
      </xdr:nvSpPr>
      <xdr:spPr>
        <a:xfrm>
          <a:off x="139700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87647</xdr:rowOff>
    </xdr:from>
    <xdr:ext cx="405111" cy="259045"/>
    <xdr:sp macro="" textlink="">
      <xdr:nvSpPr>
        <xdr:cNvPr id="95" name="n_1mainValue有形固定資産減価償却率">
          <a:extLst>
            <a:ext uri="{FF2B5EF4-FFF2-40B4-BE49-F238E27FC236}">
              <a16:creationId xmlns:a16="http://schemas.microsoft.com/office/drawing/2014/main" id="{9B2D4F13-06DE-4E49-861E-5AA6940D2FBB}"/>
            </a:ext>
          </a:extLst>
        </xdr:cNvPr>
        <xdr:cNvSpPr txBox="1"/>
      </xdr:nvSpPr>
      <xdr:spPr>
        <a:xfrm>
          <a:off x="3395989" y="5551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55262</xdr:rowOff>
    </xdr:from>
    <xdr:ext cx="405111" cy="259045"/>
    <xdr:sp macro="" textlink="">
      <xdr:nvSpPr>
        <xdr:cNvPr id="96" name="n_2mainValue有形固定資産減価償却率">
          <a:extLst>
            <a:ext uri="{FF2B5EF4-FFF2-40B4-BE49-F238E27FC236}">
              <a16:creationId xmlns:a16="http://schemas.microsoft.com/office/drawing/2014/main" id="{92FFB4D9-C519-4632-9C5D-08178DB10BD7}"/>
            </a:ext>
          </a:extLst>
        </xdr:cNvPr>
        <xdr:cNvSpPr txBox="1"/>
      </xdr:nvSpPr>
      <xdr:spPr>
        <a:xfrm>
          <a:off x="273812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46266</xdr:rowOff>
    </xdr:from>
    <xdr:ext cx="405111" cy="259045"/>
    <xdr:sp macro="" textlink="">
      <xdr:nvSpPr>
        <xdr:cNvPr id="97" name="n_3mainValue有形固定資産減価償却率">
          <a:extLst>
            <a:ext uri="{FF2B5EF4-FFF2-40B4-BE49-F238E27FC236}">
              <a16:creationId xmlns:a16="http://schemas.microsoft.com/office/drawing/2014/main" id="{73A85669-5220-4D7F-90EF-FA90B8289E1F}"/>
            </a:ext>
          </a:extLst>
        </xdr:cNvPr>
        <xdr:cNvSpPr txBox="1"/>
      </xdr:nvSpPr>
      <xdr:spPr>
        <a:xfrm>
          <a:off x="2067569" y="5509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60660</xdr:rowOff>
    </xdr:from>
    <xdr:ext cx="405111" cy="259045"/>
    <xdr:sp macro="" textlink="">
      <xdr:nvSpPr>
        <xdr:cNvPr id="98" name="n_4mainValue有形固定資産減価償却率">
          <a:extLst>
            <a:ext uri="{FF2B5EF4-FFF2-40B4-BE49-F238E27FC236}">
              <a16:creationId xmlns:a16="http://schemas.microsoft.com/office/drawing/2014/main" id="{F040140C-0EE2-4E22-A1E7-932842DF93F8}"/>
            </a:ext>
          </a:extLst>
        </xdr:cNvPr>
        <xdr:cNvSpPr txBox="1"/>
      </xdr:nvSpPr>
      <xdr:spPr>
        <a:xfrm>
          <a:off x="1397009" y="5524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69ECD19-7A2B-456A-9616-08D21414C77E}"/>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B08D7B3-7565-4E46-A887-C5F6058D48F8}"/>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85FAC4C-6346-4E96-A405-25FFAC4A228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FF4DCD96-E79F-41EA-A96B-230ED608E2B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066AEDE-5B21-4508-A8C0-CF938196949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147CFB5-E8F3-4EAF-B015-CF5647B8283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C54AAEA-F2EE-447E-82E1-CCE36233CC4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2BA292D1-B20F-47AA-A3E6-76956DC90723}"/>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7003381-77FE-45ED-9619-13927D47B81C}"/>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714B0B1-FCFC-46F4-8137-10459DDDEB0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EA5B2CD-D7A4-474C-8A21-BF6CED64AA6F}"/>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7330632-DCB0-44C2-9C78-E01278AE81FC}"/>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BC09145-ADE2-4ABC-B6F2-0A7503311B02}"/>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前年度と比較すると</a:t>
          </a:r>
          <a:r>
            <a:rPr kumimoji="1" lang="en-US" altLang="ja-JP" sz="1100" baseline="0">
              <a:latin typeface="ＭＳ Ｐゴシック" panose="020B0600070205080204" pitchFamily="50" charset="-128"/>
              <a:ea typeface="ＭＳ Ｐゴシック" panose="020B0600070205080204" pitchFamily="50" charset="-128"/>
            </a:rPr>
            <a:t>27</a:t>
          </a:r>
          <a:r>
            <a:rPr kumimoji="1" lang="ja-JP" altLang="en-US" sz="1100" baseline="0">
              <a:latin typeface="ＭＳ Ｐゴシック" panose="020B0600070205080204" pitchFamily="50" charset="-128"/>
              <a:ea typeface="ＭＳ Ｐゴシック" panose="020B0600070205080204" pitchFamily="50" charset="-128"/>
            </a:rPr>
            <a:t>ポイント増加し、類似団体内平均は</a:t>
          </a:r>
          <a:r>
            <a:rPr kumimoji="1" lang="en-US" altLang="ja-JP" sz="1100" baseline="0">
              <a:latin typeface="ＭＳ Ｐゴシック" panose="020B0600070205080204" pitchFamily="50" charset="-128"/>
              <a:ea typeface="ＭＳ Ｐゴシック" panose="020B0600070205080204" pitchFamily="50" charset="-128"/>
            </a:rPr>
            <a:t>6.9</a:t>
          </a:r>
          <a:r>
            <a:rPr kumimoji="1" lang="ja-JP" altLang="en-US" sz="1100" baseline="0">
              <a:latin typeface="ＭＳ Ｐゴシック" panose="020B0600070205080204" pitchFamily="50" charset="-128"/>
              <a:ea typeface="ＭＳ Ｐゴシック" panose="020B0600070205080204" pitchFamily="50" charset="-128"/>
            </a:rPr>
            <a:t>ポイント上回る結果となった。主な要因としては、充当可能財源が約</a:t>
          </a:r>
          <a:r>
            <a:rPr kumimoji="1" lang="en-US" altLang="ja-JP" sz="1100" baseline="0">
              <a:latin typeface="ＭＳ Ｐゴシック" panose="020B0600070205080204" pitchFamily="50" charset="-128"/>
              <a:ea typeface="ＭＳ Ｐゴシック" panose="020B0600070205080204" pitchFamily="50" charset="-128"/>
            </a:rPr>
            <a:t>11</a:t>
          </a:r>
          <a:r>
            <a:rPr kumimoji="1" lang="ja-JP" altLang="en-US" sz="1100" baseline="0">
              <a:latin typeface="ＭＳ Ｐゴシック" panose="020B0600070205080204" pitchFamily="50" charset="-128"/>
              <a:ea typeface="ＭＳ Ｐゴシック" panose="020B0600070205080204" pitchFamily="50" charset="-128"/>
            </a:rPr>
            <a:t>億円の減となったことに加え、経常経費充当一般財源等が約</a:t>
          </a:r>
          <a:r>
            <a:rPr kumimoji="1" lang="en-US" altLang="ja-JP" sz="1100" baseline="0">
              <a:latin typeface="ＭＳ Ｐゴシック" panose="020B0600070205080204" pitchFamily="50" charset="-128"/>
              <a:ea typeface="ＭＳ Ｐゴシック" panose="020B0600070205080204" pitchFamily="50" charset="-128"/>
            </a:rPr>
            <a:t>7</a:t>
          </a:r>
          <a:r>
            <a:rPr kumimoji="1" lang="ja-JP" altLang="en-US" sz="1100" baseline="0">
              <a:latin typeface="ＭＳ Ｐゴシック" panose="020B0600070205080204" pitchFamily="50" charset="-128"/>
              <a:ea typeface="ＭＳ Ｐゴシック" panose="020B0600070205080204" pitchFamily="50" charset="-128"/>
            </a:rPr>
            <a:t>億円の増となったことにより分母の減少率が分子の減少率を上回ったことで債務償還比率が増加した。令和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年度は、類似団体平均を上回る状況になったため、今後の廃止施設等の解体事業や、既存施設の長寿命化事業が進むことも視野に入れ財源確保に努めるとともに事業規模、地方債の発行を精査する。</a:t>
          </a:r>
          <a:endParaRPr kumimoji="1" lang="en-US" altLang="ja-JP" sz="11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638D5D1-F6EE-41B5-B41C-D15B7A69AA3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E96720B-BDC1-4A26-B3F3-A69F04E8EA1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159EB2E-3FEF-4074-9FD0-692021DA2EF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D5A122BC-0735-46B8-8557-1DF2CE977C26}"/>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84BA318A-454C-4105-BDD9-C0F644155C9A}"/>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EF10320F-24F2-4E42-A656-B1F523E91E0A}"/>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6F6B8B7E-0426-4C2D-B22E-0A0C64452B74}"/>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EE3DEE2A-1BC7-4759-B2AE-4C93DDEAAAA1}"/>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2F95FFBA-0EF1-4D74-82F9-1B98E4343408}"/>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7BDA67B7-8A39-4697-91EF-25876ED2AF99}"/>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6A8A937B-8921-47DC-80C6-C0A519FE21FC}"/>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8A17C488-B11D-4AC3-8484-8C10300A0AB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C014C3F-DAAE-4821-B94A-4B29207471A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FF84B89F-A005-4222-8DF6-EBD31C4D4C31}"/>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5FD52637-A37C-46BD-ADA3-B35A7A62D7A5}"/>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D567AD40-A0A3-4E70-9022-8275F7C661EB}"/>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675CD8F-5A7A-4089-A4C7-EE618BA4CFC1}"/>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DDBD7CEB-6BDF-42F0-851D-1F5530743787}"/>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C41D2D9A-1BB3-406A-96BB-46A07DE54BC4}"/>
            </a:ext>
          </a:extLst>
        </xdr:cNvPr>
        <xdr:cNvSpPr txBox="1"/>
      </xdr:nvSpPr>
      <xdr:spPr>
        <a:xfrm>
          <a:off x="13080365" y="5552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F343E8AA-4D70-42BD-B1BC-11D5061BCF60}"/>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7104F98E-527D-4741-AFC4-223071804484}"/>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2F802D27-80D2-40D4-B868-4B2D667C9B43}"/>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7040129F-4391-4C1F-999B-A62E5649A5A0}"/>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204A9953-CE85-4AE4-93B6-8B27C5B50885}"/>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305B6A9-9BFF-4017-8B7C-CCA8E97B1DA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63C9773-A046-48BF-BF6A-B77EA1B8498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99C3D4D-9BFD-4BF4-8258-8D9B37D55F2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3BA5D93F-1BE6-4576-AF13-CF152FA909E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87B324F-7151-4CF4-A5C0-91C5D40C24F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72141</xdr:rowOff>
    </xdr:from>
    <xdr:to>
      <xdr:col>76</xdr:col>
      <xdr:colOff>73025</xdr:colOff>
      <xdr:row>30</xdr:row>
      <xdr:rowOff>2291</xdr:rowOff>
    </xdr:to>
    <xdr:sp macro="" textlink="">
      <xdr:nvSpPr>
        <xdr:cNvPr id="141" name="楕円 140">
          <a:extLst>
            <a:ext uri="{FF2B5EF4-FFF2-40B4-BE49-F238E27FC236}">
              <a16:creationId xmlns:a16="http://schemas.microsoft.com/office/drawing/2014/main" id="{59CEE05B-83E9-48CF-BA84-288714CABC92}"/>
            </a:ext>
          </a:extLst>
        </xdr:cNvPr>
        <xdr:cNvSpPr/>
      </xdr:nvSpPr>
      <xdr:spPr>
        <a:xfrm>
          <a:off x="13001625" y="57033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50568</xdr:rowOff>
    </xdr:from>
    <xdr:ext cx="469744" cy="259045"/>
    <xdr:sp macro="" textlink="">
      <xdr:nvSpPr>
        <xdr:cNvPr id="142" name="債務償還比率該当値テキスト">
          <a:extLst>
            <a:ext uri="{FF2B5EF4-FFF2-40B4-BE49-F238E27FC236}">
              <a16:creationId xmlns:a16="http://schemas.microsoft.com/office/drawing/2014/main" id="{0519F611-9E00-4F5D-B015-78A924CCE660}"/>
            </a:ext>
          </a:extLst>
        </xdr:cNvPr>
        <xdr:cNvSpPr txBox="1"/>
      </xdr:nvSpPr>
      <xdr:spPr>
        <a:xfrm>
          <a:off x="13080365" y="568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48824</xdr:rowOff>
    </xdr:from>
    <xdr:to>
      <xdr:col>72</xdr:col>
      <xdr:colOff>123825</xdr:colOff>
      <xdr:row>29</xdr:row>
      <xdr:rowOff>150424</xdr:rowOff>
    </xdr:to>
    <xdr:sp macro="" textlink="">
      <xdr:nvSpPr>
        <xdr:cNvPr id="143" name="楕円 142">
          <a:extLst>
            <a:ext uri="{FF2B5EF4-FFF2-40B4-BE49-F238E27FC236}">
              <a16:creationId xmlns:a16="http://schemas.microsoft.com/office/drawing/2014/main" id="{22020693-1351-4691-BD70-FF675DA69EC9}"/>
            </a:ext>
          </a:extLst>
        </xdr:cNvPr>
        <xdr:cNvSpPr/>
      </xdr:nvSpPr>
      <xdr:spPr>
        <a:xfrm>
          <a:off x="12359005" y="56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99624</xdr:rowOff>
    </xdr:from>
    <xdr:to>
      <xdr:col>76</xdr:col>
      <xdr:colOff>22225</xdr:colOff>
      <xdr:row>29</xdr:row>
      <xdr:rowOff>122941</xdr:rowOff>
    </xdr:to>
    <xdr:cxnSp macro="">
      <xdr:nvCxnSpPr>
        <xdr:cNvPr id="144" name="直線コネクタ 143">
          <a:extLst>
            <a:ext uri="{FF2B5EF4-FFF2-40B4-BE49-F238E27FC236}">
              <a16:creationId xmlns:a16="http://schemas.microsoft.com/office/drawing/2014/main" id="{A5D77949-214C-4DFE-88CF-2B6F18E5ECB3}"/>
            </a:ext>
          </a:extLst>
        </xdr:cNvPr>
        <xdr:cNvCxnSpPr/>
      </xdr:nvCxnSpPr>
      <xdr:spPr>
        <a:xfrm>
          <a:off x="12409805" y="5730804"/>
          <a:ext cx="61976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96840</xdr:rowOff>
    </xdr:from>
    <xdr:to>
      <xdr:col>68</xdr:col>
      <xdr:colOff>123825</xdr:colOff>
      <xdr:row>30</xdr:row>
      <xdr:rowOff>26990</xdr:rowOff>
    </xdr:to>
    <xdr:sp macro="" textlink="">
      <xdr:nvSpPr>
        <xdr:cNvPr id="145" name="楕円 144">
          <a:extLst>
            <a:ext uri="{FF2B5EF4-FFF2-40B4-BE49-F238E27FC236}">
              <a16:creationId xmlns:a16="http://schemas.microsoft.com/office/drawing/2014/main" id="{4C8FD059-7604-403C-BB28-D16EE97B57CF}"/>
            </a:ext>
          </a:extLst>
        </xdr:cNvPr>
        <xdr:cNvSpPr/>
      </xdr:nvSpPr>
      <xdr:spPr>
        <a:xfrm>
          <a:off x="11688445" y="5728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99624</xdr:rowOff>
    </xdr:from>
    <xdr:to>
      <xdr:col>72</xdr:col>
      <xdr:colOff>73025</xdr:colOff>
      <xdr:row>29</xdr:row>
      <xdr:rowOff>147640</xdr:rowOff>
    </xdr:to>
    <xdr:cxnSp macro="">
      <xdr:nvCxnSpPr>
        <xdr:cNvPr id="146" name="直線コネクタ 145">
          <a:extLst>
            <a:ext uri="{FF2B5EF4-FFF2-40B4-BE49-F238E27FC236}">
              <a16:creationId xmlns:a16="http://schemas.microsoft.com/office/drawing/2014/main" id="{430ABA44-839F-41A9-AA91-C963702ED564}"/>
            </a:ext>
          </a:extLst>
        </xdr:cNvPr>
        <xdr:cNvCxnSpPr/>
      </xdr:nvCxnSpPr>
      <xdr:spPr>
        <a:xfrm flipV="1">
          <a:off x="11739245" y="5730804"/>
          <a:ext cx="670560" cy="4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153579</xdr:rowOff>
    </xdr:from>
    <xdr:to>
      <xdr:col>64</xdr:col>
      <xdr:colOff>123825</xdr:colOff>
      <xdr:row>30</xdr:row>
      <xdr:rowOff>83729</xdr:rowOff>
    </xdr:to>
    <xdr:sp macro="" textlink="">
      <xdr:nvSpPr>
        <xdr:cNvPr id="147" name="楕円 146">
          <a:extLst>
            <a:ext uri="{FF2B5EF4-FFF2-40B4-BE49-F238E27FC236}">
              <a16:creationId xmlns:a16="http://schemas.microsoft.com/office/drawing/2014/main" id="{08674766-84AD-46F4-9553-BA064216F0D6}"/>
            </a:ext>
          </a:extLst>
        </xdr:cNvPr>
        <xdr:cNvSpPr/>
      </xdr:nvSpPr>
      <xdr:spPr>
        <a:xfrm>
          <a:off x="11017885" y="5784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147640</xdr:rowOff>
    </xdr:from>
    <xdr:to>
      <xdr:col>68</xdr:col>
      <xdr:colOff>73025</xdr:colOff>
      <xdr:row>30</xdr:row>
      <xdr:rowOff>32929</xdr:rowOff>
    </xdr:to>
    <xdr:cxnSp macro="">
      <xdr:nvCxnSpPr>
        <xdr:cNvPr id="148" name="直線コネクタ 147">
          <a:extLst>
            <a:ext uri="{FF2B5EF4-FFF2-40B4-BE49-F238E27FC236}">
              <a16:creationId xmlns:a16="http://schemas.microsoft.com/office/drawing/2014/main" id="{87B01968-BC70-46EE-9C4A-9ED8E0FB8BC9}"/>
            </a:ext>
          </a:extLst>
        </xdr:cNvPr>
        <xdr:cNvCxnSpPr/>
      </xdr:nvCxnSpPr>
      <xdr:spPr>
        <a:xfrm flipV="1">
          <a:off x="11068685" y="5778820"/>
          <a:ext cx="670560" cy="5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65811</xdr:rowOff>
    </xdr:from>
    <xdr:to>
      <xdr:col>60</xdr:col>
      <xdr:colOff>123825</xdr:colOff>
      <xdr:row>30</xdr:row>
      <xdr:rowOff>167411</xdr:rowOff>
    </xdr:to>
    <xdr:sp macro="" textlink="">
      <xdr:nvSpPr>
        <xdr:cNvPr id="149" name="楕円 148">
          <a:extLst>
            <a:ext uri="{FF2B5EF4-FFF2-40B4-BE49-F238E27FC236}">
              <a16:creationId xmlns:a16="http://schemas.microsoft.com/office/drawing/2014/main" id="{C71C5068-4D34-483B-953E-9D0E6F97FEA6}"/>
            </a:ext>
          </a:extLst>
        </xdr:cNvPr>
        <xdr:cNvSpPr/>
      </xdr:nvSpPr>
      <xdr:spPr>
        <a:xfrm>
          <a:off x="10347325" y="586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32929</xdr:rowOff>
    </xdr:from>
    <xdr:to>
      <xdr:col>64</xdr:col>
      <xdr:colOff>73025</xdr:colOff>
      <xdr:row>30</xdr:row>
      <xdr:rowOff>116611</xdr:rowOff>
    </xdr:to>
    <xdr:cxnSp macro="">
      <xdr:nvCxnSpPr>
        <xdr:cNvPr id="150" name="直線コネクタ 149">
          <a:extLst>
            <a:ext uri="{FF2B5EF4-FFF2-40B4-BE49-F238E27FC236}">
              <a16:creationId xmlns:a16="http://schemas.microsoft.com/office/drawing/2014/main" id="{9A3B11D6-1E5B-4ECA-B929-200C88B90330}"/>
            </a:ext>
          </a:extLst>
        </xdr:cNvPr>
        <xdr:cNvCxnSpPr/>
      </xdr:nvCxnSpPr>
      <xdr:spPr>
        <a:xfrm flipV="1">
          <a:off x="10398125" y="5831749"/>
          <a:ext cx="670560" cy="8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771FB2D3-CF28-4386-B208-15FBF48A6A2B}"/>
            </a:ext>
          </a:extLst>
        </xdr:cNvPr>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1DD5C9FD-07C2-4BD4-BF09-67FC14D567F5}"/>
            </a:ext>
          </a:extLst>
        </xdr:cNvPr>
        <xdr:cNvSpPr txBox="1"/>
      </xdr:nvSpPr>
      <xdr:spPr>
        <a:xfrm>
          <a:off x="11527232" y="5479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79428F6-48A8-47BC-9F7F-84783AA7AC78}"/>
            </a:ext>
          </a:extLst>
        </xdr:cNvPr>
        <xdr:cNvSpPr txBox="1"/>
      </xdr:nvSpPr>
      <xdr:spPr>
        <a:xfrm>
          <a:off x="10856672" y="545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9C904A4A-D95A-4D28-84C6-B0C875007009}"/>
            </a:ext>
          </a:extLst>
        </xdr:cNvPr>
        <xdr:cNvSpPr txBox="1"/>
      </xdr:nvSpPr>
      <xdr:spPr>
        <a:xfrm>
          <a:off x="10186112" y="557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166951</xdr:rowOff>
    </xdr:from>
    <xdr:ext cx="469744" cy="259045"/>
    <xdr:sp macro="" textlink="">
      <xdr:nvSpPr>
        <xdr:cNvPr id="155" name="n_1mainValue債務償還比率">
          <a:extLst>
            <a:ext uri="{FF2B5EF4-FFF2-40B4-BE49-F238E27FC236}">
              <a16:creationId xmlns:a16="http://schemas.microsoft.com/office/drawing/2014/main" id="{B15832C4-3FBB-44FA-9E8E-5CC5BEAD49D5}"/>
            </a:ext>
          </a:extLst>
        </xdr:cNvPr>
        <xdr:cNvSpPr txBox="1"/>
      </xdr:nvSpPr>
      <xdr:spPr>
        <a:xfrm>
          <a:off x="12185092" y="546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18117</xdr:rowOff>
    </xdr:from>
    <xdr:ext cx="469744" cy="259045"/>
    <xdr:sp macro="" textlink="">
      <xdr:nvSpPr>
        <xdr:cNvPr id="156" name="n_2mainValue債務償還比率">
          <a:extLst>
            <a:ext uri="{FF2B5EF4-FFF2-40B4-BE49-F238E27FC236}">
              <a16:creationId xmlns:a16="http://schemas.microsoft.com/office/drawing/2014/main" id="{9C0E85F9-6A28-4E41-B937-5C71AE73FB43}"/>
            </a:ext>
          </a:extLst>
        </xdr:cNvPr>
        <xdr:cNvSpPr txBox="1"/>
      </xdr:nvSpPr>
      <xdr:spPr>
        <a:xfrm>
          <a:off x="11527232" y="581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74856</xdr:rowOff>
    </xdr:from>
    <xdr:ext cx="469744" cy="259045"/>
    <xdr:sp macro="" textlink="">
      <xdr:nvSpPr>
        <xdr:cNvPr id="157" name="n_3mainValue債務償還比率">
          <a:extLst>
            <a:ext uri="{FF2B5EF4-FFF2-40B4-BE49-F238E27FC236}">
              <a16:creationId xmlns:a16="http://schemas.microsoft.com/office/drawing/2014/main" id="{A7274C39-1696-42E8-B5AF-F1CBCF17C20B}"/>
            </a:ext>
          </a:extLst>
        </xdr:cNvPr>
        <xdr:cNvSpPr txBox="1"/>
      </xdr:nvSpPr>
      <xdr:spPr>
        <a:xfrm>
          <a:off x="10856672" y="587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158538</xdr:rowOff>
    </xdr:from>
    <xdr:ext cx="469744" cy="259045"/>
    <xdr:sp macro="" textlink="">
      <xdr:nvSpPr>
        <xdr:cNvPr id="158" name="n_4mainValue債務償還比率">
          <a:extLst>
            <a:ext uri="{FF2B5EF4-FFF2-40B4-BE49-F238E27FC236}">
              <a16:creationId xmlns:a16="http://schemas.microsoft.com/office/drawing/2014/main" id="{F1B91896-F504-498D-AA1D-82EF233621D2}"/>
            </a:ext>
          </a:extLst>
        </xdr:cNvPr>
        <xdr:cNvSpPr txBox="1"/>
      </xdr:nvSpPr>
      <xdr:spPr>
        <a:xfrm>
          <a:off x="10186112" y="59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6D71555-D9D2-4ECB-B12D-6913DFAF6A5A}"/>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4E4BE39-71E1-43D8-A5D2-BC7AA283CC17}"/>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7724072-76EF-435D-9291-AAFA5CD493D8}"/>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449C7F1-F10A-4024-8C47-62467A64E45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0525E62-DEF8-419E-A04B-C32576E4466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4C67A31-8148-483C-AEF9-137E26110CD3}"/>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BEBAC7-92A5-49E6-91E4-0B97DC7F68F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3DF39D-261A-49AF-A7AD-674484C5622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B11004-DA22-4A0A-8363-80DA63EC65E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A9D14C-DEDB-43BA-ADE9-CBD9B689EF2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3C8E19-B996-45C3-9B61-D4D2718B27F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A0370B-77F4-4E92-AD9C-18D8DA1C3E4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F78120-BEBF-478C-9150-D983F42ECB5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102C49-98EE-4AC0-B2A7-47A27F2E93B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250596E-031A-4C3A-BCB1-DF75A623BAA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0E5F1F-35E2-44A0-9E42-1C0C8654BD0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DAA24C-F8AA-41CB-B95A-3413C7FB41F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C1330D-A9FB-473E-A381-FA2045452C2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00D7A4-8078-479E-A55B-65A375034B5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6BA1544-31BB-4357-B51B-8DE372C1921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876F38-7CF7-4AB3-A76D-DB9F9424C46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F0AA65C-77C2-4E17-BDD5-1D63CD469E8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99C81ED-6B96-4698-B8FE-2225B39061D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55245A-3126-44B0-AB4E-15BF6CD7EB5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478AF4-F447-474E-806A-50268EAB4BB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74C8A9-AD5D-423B-A143-9875613191F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434EA43-A840-456B-8DA7-E93F6BEBCA0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749CD78-3072-4A5E-B403-6D637D406E9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B4D898-D148-4A17-91F5-5E75F86A7D3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FF547E-2EFB-4FA1-9502-181EF5D266B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5CBCBF-38FE-4FCD-97B0-7DCEEF2E117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A0B9B9-F812-4A52-A3EC-50533E14535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0BD40E-A29B-4271-8934-55F009FE4DD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E213EAC-8F28-4FE1-A928-FA1C4EDD407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499C7E-BE16-4D71-940B-D0872A2F96A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CB81B82-ACD8-4E13-BB89-F80DC385FC8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500BD4-9878-4DDD-9906-E3171A383A3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F9BBD1-13F7-4241-A14B-5AB54D099F4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EB3C55-4D9B-4E95-AA41-09A830C9182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8E5CAE-B391-48F7-92A6-58DB1BCF22C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35532A-A19A-4CEB-9D63-65E331863BD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B5BBF3-FECB-4E0A-A3E6-79EDA56500F9}"/>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E242F0-BF71-4A19-ACC2-DEB60AA2A6E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3B889A-C066-49EA-8DCD-A08E6E0A9466}"/>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27440A-39C4-4A6D-997D-A3E014DF453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AFF86DA-A71D-487A-B246-0E81CC8779C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94B57E-482D-4DA0-B1FA-623CBE0FF33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E02B57-ED54-41B3-B606-F840A34FCCB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F032ADE-ACD4-43D5-816D-6D51D85AF7C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C56777-1590-4399-BADD-A2D9CD66719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D5C84D2-7ABC-4D62-8D85-591B7D616C4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EC9B35-56D9-44F4-9532-D63A008D72B8}"/>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1FC70B1-D1CB-4D39-853A-4A996811D41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A8BB52-6441-4D78-ADB8-A7DB7EF94924}"/>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716A945-EC3C-42FA-AE16-DEB334A1CE5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76B8F77-1F06-42D1-A0BC-E52B7C5A9B1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56D3700-F499-4C86-B4FC-B4E976D7BBDD}"/>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790AC54-F416-4B68-9617-61788248237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F5A327-C13B-4B66-A8E9-81AB8B95E3D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A7C57C5-5427-4804-83CD-F8D5B5F8D01E}"/>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B67670F-08E2-4B7E-8543-15DF0D288D3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0E2F71D-1D04-48A2-8A0E-4FE610AEADB5}"/>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B9C50583-736C-48E5-91E0-A9DA7CE98B9D}"/>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3A4A6E58-F86D-47F2-B4C5-E9BE4F83E002}"/>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867DFF8-B605-4E91-BC50-A2F86D6C3928}"/>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912E076-52C8-408A-A4A1-02DF8A9E0503}"/>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14CC7D88-533B-45C5-8B72-0370B9246E11}"/>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C1E0B455-ECAA-430D-9563-988AA9C2BACC}"/>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8DEFFF5-ACEF-4D4D-9FD8-1B1A9DE0AB40}"/>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46D190FD-5613-4858-A686-EB581E2753E1}"/>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6EC03843-018A-442A-B66C-5200DCB6F89A}"/>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DB292BB-B992-4E0C-8814-B4DAC44B71BA}"/>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3F1D24-9E5D-4DA5-B5AC-A7F517317AA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81946CD-E473-4552-B86B-6F871F40BD3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FEE2582-E286-4C5F-9EC6-426D7575166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A6D592-BED3-48B2-9B93-E50701832D4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0167CB3-FF7F-432C-B15D-4E3BF91854A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61595</xdr:rowOff>
    </xdr:from>
    <xdr:to>
      <xdr:col>24</xdr:col>
      <xdr:colOff>114300</xdr:colOff>
      <xdr:row>36</xdr:row>
      <xdr:rowOff>163195</xdr:rowOff>
    </xdr:to>
    <xdr:sp macro="" textlink="">
      <xdr:nvSpPr>
        <xdr:cNvPr id="73" name="楕円 72">
          <a:extLst>
            <a:ext uri="{FF2B5EF4-FFF2-40B4-BE49-F238E27FC236}">
              <a16:creationId xmlns:a16="http://schemas.microsoft.com/office/drawing/2014/main" id="{036D5A2A-4934-40E0-81AF-C5E60CD84744}"/>
            </a:ext>
          </a:extLst>
        </xdr:cNvPr>
        <xdr:cNvSpPr/>
      </xdr:nvSpPr>
      <xdr:spPr>
        <a:xfrm>
          <a:off x="403606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84472</xdr:rowOff>
    </xdr:from>
    <xdr:ext cx="405111" cy="259045"/>
    <xdr:sp macro="" textlink="">
      <xdr:nvSpPr>
        <xdr:cNvPr id="74" name="【道路】&#10;有形固定資産減価償却率該当値テキスト">
          <a:extLst>
            <a:ext uri="{FF2B5EF4-FFF2-40B4-BE49-F238E27FC236}">
              <a16:creationId xmlns:a16="http://schemas.microsoft.com/office/drawing/2014/main" id="{95EA4BE3-578D-46CC-BAED-69D3A3175CB2}"/>
            </a:ext>
          </a:extLst>
        </xdr:cNvPr>
        <xdr:cNvSpPr txBox="1"/>
      </xdr:nvSpPr>
      <xdr:spPr>
        <a:xfrm>
          <a:off x="4124960"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154940</xdr:rowOff>
    </xdr:from>
    <xdr:to>
      <xdr:col>20</xdr:col>
      <xdr:colOff>38100</xdr:colOff>
      <xdr:row>37</xdr:row>
      <xdr:rowOff>85090</xdr:rowOff>
    </xdr:to>
    <xdr:sp macro="" textlink="">
      <xdr:nvSpPr>
        <xdr:cNvPr id="75" name="楕円 74">
          <a:extLst>
            <a:ext uri="{FF2B5EF4-FFF2-40B4-BE49-F238E27FC236}">
              <a16:creationId xmlns:a16="http://schemas.microsoft.com/office/drawing/2014/main" id="{C4C98BDC-864D-4A07-93C4-AFF98E8DABBC}"/>
            </a:ext>
          </a:extLst>
        </xdr:cNvPr>
        <xdr:cNvSpPr/>
      </xdr:nvSpPr>
      <xdr:spPr>
        <a:xfrm>
          <a:off x="3312160" y="6189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112395</xdr:rowOff>
    </xdr:from>
    <xdr:to>
      <xdr:col>24</xdr:col>
      <xdr:colOff>63500</xdr:colOff>
      <xdr:row>37</xdr:row>
      <xdr:rowOff>34290</xdr:rowOff>
    </xdr:to>
    <xdr:cxnSp macro="">
      <xdr:nvCxnSpPr>
        <xdr:cNvPr id="76" name="直線コネクタ 75">
          <a:extLst>
            <a:ext uri="{FF2B5EF4-FFF2-40B4-BE49-F238E27FC236}">
              <a16:creationId xmlns:a16="http://schemas.microsoft.com/office/drawing/2014/main" id="{5C3DBCAB-291C-4B73-A1D3-0898D30286DE}"/>
            </a:ext>
          </a:extLst>
        </xdr:cNvPr>
        <xdr:cNvCxnSpPr/>
      </xdr:nvCxnSpPr>
      <xdr:spPr>
        <a:xfrm flipV="1">
          <a:off x="3355340" y="6147435"/>
          <a:ext cx="73152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118745</xdr:rowOff>
    </xdr:from>
    <xdr:to>
      <xdr:col>15</xdr:col>
      <xdr:colOff>101600</xdr:colOff>
      <xdr:row>37</xdr:row>
      <xdr:rowOff>48895</xdr:rowOff>
    </xdr:to>
    <xdr:sp macro="" textlink="">
      <xdr:nvSpPr>
        <xdr:cNvPr id="77" name="楕円 76">
          <a:extLst>
            <a:ext uri="{FF2B5EF4-FFF2-40B4-BE49-F238E27FC236}">
              <a16:creationId xmlns:a16="http://schemas.microsoft.com/office/drawing/2014/main" id="{2B9E5D7B-EBB9-4258-A5E5-8912BE7B6575}"/>
            </a:ext>
          </a:extLst>
        </xdr:cNvPr>
        <xdr:cNvSpPr/>
      </xdr:nvSpPr>
      <xdr:spPr>
        <a:xfrm>
          <a:off x="2514600" y="615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169545</xdr:rowOff>
    </xdr:from>
    <xdr:to>
      <xdr:col>19</xdr:col>
      <xdr:colOff>177800</xdr:colOff>
      <xdr:row>37</xdr:row>
      <xdr:rowOff>34290</xdr:rowOff>
    </xdr:to>
    <xdr:cxnSp macro="">
      <xdr:nvCxnSpPr>
        <xdr:cNvPr id="78" name="直線コネクタ 77">
          <a:extLst>
            <a:ext uri="{FF2B5EF4-FFF2-40B4-BE49-F238E27FC236}">
              <a16:creationId xmlns:a16="http://schemas.microsoft.com/office/drawing/2014/main" id="{84418397-2CA1-4F8A-8AF9-726B8F7D8BE8}"/>
            </a:ext>
          </a:extLst>
        </xdr:cNvPr>
        <xdr:cNvCxnSpPr/>
      </xdr:nvCxnSpPr>
      <xdr:spPr>
        <a:xfrm>
          <a:off x="2565400" y="620458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101600</xdr:rowOff>
    </xdr:from>
    <xdr:to>
      <xdr:col>10</xdr:col>
      <xdr:colOff>165100</xdr:colOff>
      <xdr:row>37</xdr:row>
      <xdr:rowOff>31750</xdr:rowOff>
    </xdr:to>
    <xdr:sp macro="" textlink="">
      <xdr:nvSpPr>
        <xdr:cNvPr id="79" name="楕円 78">
          <a:extLst>
            <a:ext uri="{FF2B5EF4-FFF2-40B4-BE49-F238E27FC236}">
              <a16:creationId xmlns:a16="http://schemas.microsoft.com/office/drawing/2014/main" id="{EE5B98CF-AA1C-4D51-BCE3-9B54A8053160}"/>
            </a:ext>
          </a:extLst>
        </xdr:cNvPr>
        <xdr:cNvSpPr/>
      </xdr:nvSpPr>
      <xdr:spPr>
        <a:xfrm>
          <a:off x="1739900" y="6136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152400</xdr:rowOff>
    </xdr:from>
    <xdr:to>
      <xdr:col>15</xdr:col>
      <xdr:colOff>50800</xdr:colOff>
      <xdr:row>36</xdr:row>
      <xdr:rowOff>169545</xdr:rowOff>
    </xdr:to>
    <xdr:cxnSp macro="">
      <xdr:nvCxnSpPr>
        <xdr:cNvPr id="80" name="直線コネクタ 79">
          <a:extLst>
            <a:ext uri="{FF2B5EF4-FFF2-40B4-BE49-F238E27FC236}">
              <a16:creationId xmlns:a16="http://schemas.microsoft.com/office/drawing/2014/main" id="{F2AF9D37-15F5-4CA5-8877-3BB8E4EF2CC4}"/>
            </a:ext>
          </a:extLst>
        </xdr:cNvPr>
        <xdr:cNvCxnSpPr/>
      </xdr:nvCxnSpPr>
      <xdr:spPr>
        <a:xfrm>
          <a:off x="1790700" y="618744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80645</xdr:rowOff>
    </xdr:from>
    <xdr:to>
      <xdr:col>6</xdr:col>
      <xdr:colOff>38100</xdr:colOff>
      <xdr:row>37</xdr:row>
      <xdr:rowOff>10795</xdr:rowOff>
    </xdr:to>
    <xdr:sp macro="" textlink="">
      <xdr:nvSpPr>
        <xdr:cNvPr id="81" name="楕円 80">
          <a:extLst>
            <a:ext uri="{FF2B5EF4-FFF2-40B4-BE49-F238E27FC236}">
              <a16:creationId xmlns:a16="http://schemas.microsoft.com/office/drawing/2014/main" id="{6675B594-91BE-4C42-9D7D-CFA637D32272}"/>
            </a:ext>
          </a:extLst>
        </xdr:cNvPr>
        <xdr:cNvSpPr/>
      </xdr:nvSpPr>
      <xdr:spPr>
        <a:xfrm>
          <a:off x="965200" y="6115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131445</xdr:rowOff>
    </xdr:from>
    <xdr:to>
      <xdr:col>10</xdr:col>
      <xdr:colOff>114300</xdr:colOff>
      <xdr:row>36</xdr:row>
      <xdr:rowOff>152400</xdr:rowOff>
    </xdr:to>
    <xdr:cxnSp macro="">
      <xdr:nvCxnSpPr>
        <xdr:cNvPr id="82" name="直線コネクタ 81">
          <a:extLst>
            <a:ext uri="{FF2B5EF4-FFF2-40B4-BE49-F238E27FC236}">
              <a16:creationId xmlns:a16="http://schemas.microsoft.com/office/drawing/2014/main" id="{91F6B5CB-1CDA-4C5F-A2DB-40C8C85BDAE1}"/>
            </a:ext>
          </a:extLst>
        </xdr:cNvPr>
        <xdr:cNvCxnSpPr/>
      </xdr:nvCxnSpPr>
      <xdr:spPr>
        <a:xfrm>
          <a:off x="1008380" y="616648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5948690A-3818-49E8-A399-DD747A84FCBA}"/>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A7DE1074-651E-4A7D-AF25-99EEE3890A9E}"/>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3BB0CC09-ED2B-4DE2-BFAA-6A23089758CA}"/>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60304D89-98AE-4D52-B80E-365B606F0739}"/>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52EC1576-2D98-479F-ACEA-A2410ACFA3C8}"/>
            </a:ext>
          </a:extLst>
        </xdr:cNvPr>
        <xdr:cNvSpPr txBox="1"/>
      </xdr:nvSpPr>
      <xdr:spPr>
        <a:xfrm>
          <a:off x="317056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65422</xdr:rowOff>
    </xdr:from>
    <xdr:ext cx="405111" cy="259045"/>
    <xdr:sp macro="" textlink="">
      <xdr:nvSpPr>
        <xdr:cNvPr id="88" name="n_2mainValue【道路】&#10;有形固定資産減価償却率">
          <a:extLst>
            <a:ext uri="{FF2B5EF4-FFF2-40B4-BE49-F238E27FC236}">
              <a16:creationId xmlns:a16="http://schemas.microsoft.com/office/drawing/2014/main" id="{7A4FE737-ACB4-4B24-8BCA-EC2EEE5834F6}"/>
            </a:ext>
          </a:extLst>
        </xdr:cNvPr>
        <xdr:cNvSpPr txBox="1"/>
      </xdr:nvSpPr>
      <xdr:spPr>
        <a:xfrm>
          <a:off x="2385704"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9" name="n_3mainValue【道路】&#10;有形固定資産減価償却率">
          <a:extLst>
            <a:ext uri="{FF2B5EF4-FFF2-40B4-BE49-F238E27FC236}">
              <a16:creationId xmlns:a16="http://schemas.microsoft.com/office/drawing/2014/main" id="{80D2CADB-AFDC-4473-8BFB-0F0F4F66558D}"/>
            </a:ext>
          </a:extLst>
        </xdr:cNvPr>
        <xdr:cNvSpPr txBox="1"/>
      </xdr:nvSpPr>
      <xdr:spPr>
        <a:xfrm>
          <a:off x="161100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2C4561E9-C1C8-4A46-87DA-3DDEEB6DFA4B}"/>
            </a:ext>
          </a:extLst>
        </xdr:cNvPr>
        <xdr:cNvSpPr txBox="1"/>
      </xdr:nvSpPr>
      <xdr:spPr>
        <a:xfrm>
          <a:off x="8363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90A04C-C8B1-47DF-8810-E3D48201BB6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F0B678D-ABE0-4A42-BF44-95472E96D81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7EE1191-C968-4103-953A-BEAB98FEF89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384A6F3-F2B0-4FF6-AF8E-F35B8E0AE57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28CEE9-EE3D-48A2-AE03-28DCD087BB7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EAA2A4E-324B-437A-9046-80FE6F0FAB9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C3DBA52-6EE7-4FE2-A71A-5906BFE8760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4E249EB-7BA8-4602-B834-451FF1626BE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CB72A20-456B-47F3-A8FA-667CA4828B9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8191756-99AA-4F16-A718-4FDC45E86F9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1657643-B8E6-4312-9E0A-EC12EDD1DD9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06C375C-1DF0-40F7-BE4B-1EB2E009D04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37A8861-BC33-416A-911D-26751AE9AFC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DF22C74-2B21-4837-BD22-59306AA2420D}"/>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F139BDA-BBA1-4835-8D26-EF0C2578A727}"/>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F6C615F-FB9D-46BD-8DE0-C8D7FF25EA1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B53258B-9DE9-42FF-9E41-EF3A334D0ED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FDC7CB7-20B9-4302-9ABD-E21F99D8C48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9625651-FC6D-4A74-B493-29FB5FDFEF6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F72A0CA-2D0C-46F9-A41B-640AF89D6748}"/>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FFF5320-437F-42FC-AEA1-B5D84791EF0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88F50F7-B9F9-450B-A34B-0E3BB0C9DC3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57769D4-518D-43A9-A069-F548B7DFB26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73A0BF02-44A3-40B6-98DA-4F156EA3B4D3}"/>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FB1B01EA-7D10-48C2-9879-EF0DD1503EF3}"/>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9954C769-E561-4010-BD60-D16C12E9B998}"/>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ED76E0D1-AE7E-43CF-BE0C-1E2CF842DEB1}"/>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76970318-52B6-4B92-A234-7D6D4796D548}"/>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7A87AEE5-5D9A-40B9-BBEC-981ECCFE3310}"/>
            </a:ext>
          </a:extLst>
        </xdr:cNvPr>
        <xdr:cNvSpPr txBox="1"/>
      </xdr:nvSpPr>
      <xdr:spPr>
        <a:xfrm>
          <a:off x="9258300" y="648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3FC94F4B-9578-4781-8179-285F01A48295}"/>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FC16432-DB33-4776-99BF-E36BC9E18231}"/>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47D2EA-6CF1-40CD-96B0-89FD109E8D4B}"/>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16AF6AF-F72A-4669-9C3C-173E9769A6BF}"/>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3D10972-384F-4C71-8B24-1D6B6BB2D44D}"/>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F85065-1378-46C6-8680-06E6154E7C3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0BB0B7C-E792-4364-B68D-81385E011CF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350B3E1-EE5E-4707-B05F-7DD6C940D4A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C066CF1-4BC2-4006-B7DC-EC79405E896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AAFCEB-1C74-4635-8302-22888365AB7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106515</xdr:rowOff>
    </xdr:from>
    <xdr:to>
      <xdr:col>55</xdr:col>
      <xdr:colOff>50800</xdr:colOff>
      <xdr:row>39</xdr:row>
      <xdr:rowOff>36665</xdr:rowOff>
    </xdr:to>
    <xdr:sp macro="" textlink="">
      <xdr:nvSpPr>
        <xdr:cNvPr id="130" name="楕円 129">
          <a:extLst>
            <a:ext uri="{FF2B5EF4-FFF2-40B4-BE49-F238E27FC236}">
              <a16:creationId xmlns:a16="http://schemas.microsoft.com/office/drawing/2014/main" id="{F84F9D5A-9D89-4587-AD71-F6FDF88AD6F7}"/>
            </a:ext>
          </a:extLst>
        </xdr:cNvPr>
        <xdr:cNvSpPr/>
      </xdr:nvSpPr>
      <xdr:spPr>
        <a:xfrm>
          <a:off x="9192260" y="6476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129392</xdr:rowOff>
    </xdr:from>
    <xdr:ext cx="534377" cy="259045"/>
    <xdr:sp macro="" textlink="">
      <xdr:nvSpPr>
        <xdr:cNvPr id="131" name="【道路】&#10;一人当たり延長該当値テキスト">
          <a:extLst>
            <a:ext uri="{FF2B5EF4-FFF2-40B4-BE49-F238E27FC236}">
              <a16:creationId xmlns:a16="http://schemas.microsoft.com/office/drawing/2014/main" id="{19506803-0547-4CBA-BDF5-43A6CD93805A}"/>
            </a:ext>
          </a:extLst>
        </xdr:cNvPr>
        <xdr:cNvSpPr txBox="1"/>
      </xdr:nvSpPr>
      <xdr:spPr>
        <a:xfrm>
          <a:off x="9258300" y="633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110382</xdr:rowOff>
    </xdr:from>
    <xdr:to>
      <xdr:col>50</xdr:col>
      <xdr:colOff>165100</xdr:colOff>
      <xdr:row>39</xdr:row>
      <xdr:rowOff>40532</xdr:rowOff>
    </xdr:to>
    <xdr:sp macro="" textlink="">
      <xdr:nvSpPr>
        <xdr:cNvPr id="132" name="楕円 131">
          <a:extLst>
            <a:ext uri="{FF2B5EF4-FFF2-40B4-BE49-F238E27FC236}">
              <a16:creationId xmlns:a16="http://schemas.microsoft.com/office/drawing/2014/main" id="{F94E8BD5-B721-460F-B64D-68B1AAD5F66A}"/>
            </a:ext>
          </a:extLst>
        </xdr:cNvPr>
        <xdr:cNvSpPr/>
      </xdr:nvSpPr>
      <xdr:spPr>
        <a:xfrm>
          <a:off x="8445500" y="6480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157315</xdr:rowOff>
    </xdr:from>
    <xdr:to>
      <xdr:col>55</xdr:col>
      <xdr:colOff>0</xdr:colOff>
      <xdr:row>38</xdr:row>
      <xdr:rowOff>161182</xdr:rowOff>
    </xdr:to>
    <xdr:cxnSp macro="">
      <xdr:nvCxnSpPr>
        <xdr:cNvPr id="133" name="直線コネクタ 132">
          <a:extLst>
            <a:ext uri="{FF2B5EF4-FFF2-40B4-BE49-F238E27FC236}">
              <a16:creationId xmlns:a16="http://schemas.microsoft.com/office/drawing/2014/main" id="{A94D8C59-2586-480E-A87F-F8621CB891C2}"/>
            </a:ext>
          </a:extLst>
        </xdr:cNvPr>
        <xdr:cNvCxnSpPr/>
      </xdr:nvCxnSpPr>
      <xdr:spPr>
        <a:xfrm flipV="1">
          <a:off x="8496300" y="6527635"/>
          <a:ext cx="723900" cy="3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115583</xdr:rowOff>
    </xdr:from>
    <xdr:to>
      <xdr:col>46</xdr:col>
      <xdr:colOff>38100</xdr:colOff>
      <xdr:row>39</xdr:row>
      <xdr:rowOff>45733</xdr:rowOff>
    </xdr:to>
    <xdr:sp macro="" textlink="">
      <xdr:nvSpPr>
        <xdr:cNvPr id="134" name="楕円 133">
          <a:extLst>
            <a:ext uri="{FF2B5EF4-FFF2-40B4-BE49-F238E27FC236}">
              <a16:creationId xmlns:a16="http://schemas.microsoft.com/office/drawing/2014/main" id="{DCF8C99B-B535-437F-9E50-B9E25AA85F39}"/>
            </a:ext>
          </a:extLst>
        </xdr:cNvPr>
        <xdr:cNvSpPr/>
      </xdr:nvSpPr>
      <xdr:spPr>
        <a:xfrm>
          <a:off x="7670800" y="64859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161182</xdr:rowOff>
    </xdr:from>
    <xdr:to>
      <xdr:col>50</xdr:col>
      <xdr:colOff>114300</xdr:colOff>
      <xdr:row>38</xdr:row>
      <xdr:rowOff>166383</xdr:rowOff>
    </xdr:to>
    <xdr:cxnSp macro="">
      <xdr:nvCxnSpPr>
        <xdr:cNvPr id="135" name="直線コネクタ 134">
          <a:extLst>
            <a:ext uri="{FF2B5EF4-FFF2-40B4-BE49-F238E27FC236}">
              <a16:creationId xmlns:a16="http://schemas.microsoft.com/office/drawing/2014/main" id="{43787A87-20B2-4FBC-B488-F97DAEA3E1DF}"/>
            </a:ext>
          </a:extLst>
        </xdr:cNvPr>
        <xdr:cNvCxnSpPr/>
      </xdr:nvCxnSpPr>
      <xdr:spPr>
        <a:xfrm flipV="1">
          <a:off x="7713980" y="6531502"/>
          <a:ext cx="78232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119469</xdr:rowOff>
    </xdr:from>
    <xdr:to>
      <xdr:col>41</xdr:col>
      <xdr:colOff>101600</xdr:colOff>
      <xdr:row>39</xdr:row>
      <xdr:rowOff>49619</xdr:rowOff>
    </xdr:to>
    <xdr:sp macro="" textlink="">
      <xdr:nvSpPr>
        <xdr:cNvPr id="136" name="楕円 135">
          <a:extLst>
            <a:ext uri="{FF2B5EF4-FFF2-40B4-BE49-F238E27FC236}">
              <a16:creationId xmlns:a16="http://schemas.microsoft.com/office/drawing/2014/main" id="{B91C67EF-66D2-42E8-8657-B160E612DEBD}"/>
            </a:ext>
          </a:extLst>
        </xdr:cNvPr>
        <xdr:cNvSpPr/>
      </xdr:nvSpPr>
      <xdr:spPr>
        <a:xfrm>
          <a:off x="6873240" y="6489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166383</xdr:rowOff>
    </xdr:from>
    <xdr:to>
      <xdr:col>45</xdr:col>
      <xdr:colOff>177800</xdr:colOff>
      <xdr:row>38</xdr:row>
      <xdr:rowOff>170269</xdr:rowOff>
    </xdr:to>
    <xdr:cxnSp macro="">
      <xdr:nvCxnSpPr>
        <xdr:cNvPr id="137" name="直線コネクタ 136">
          <a:extLst>
            <a:ext uri="{FF2B5EF4-FFF2-40B4-BE49-F238E27FC236}">
              <a16:creationId xmlns:a16="http://schemas.microsoft.com/office/drawing/2014/main" id="{228ED6B4-7E52-405B-A577-6654898BC276}"/>
            </a:ext>
          </a:extLst>
        </xdr:cNvPr>
        <xdr:cNvCxnSpPr/>
      </xdr:nvCxnSpPr>
      <xdr:spPr>
        <a:xfrm flipV="1">
          <a:off x="6924040" y="6536703"/>
          <a:ext cx="78994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129718</xdr:rowOff>
    </xdr:from>
    <xdr:to>
      <xdr:col>36</xdr:col>
      <xdr:colOff>165100</xdr:colOff>
      <xdr:row>39</xdr:row>
      <xdr:rowOff>59868</xdr:rowOff>
    </xdr:to>
    <xdr:sp macro="" textlink="">
      <xdr:nvSpPr>
        <xdr:cNvPr id="138" name="楕円 137">
          <a:extLst>
            <a:ext uri="{FF2B5EF4-FFF2-40B4-BE49-F238E27FC236}">
              <a16:creationId xmlns:a16="http://schemas.microsoft.com/office/drawing/2014/main" id="{2034DB1D-08F9-4270-868A-33C9822E28A9}"/>
            </a:ext>
          </a:extLst>
        </xdr:cNvPr>
        <xdr:cNvSpPr/>
      </xdr:nvSpPr>
      <xdr:spPr>
        <a:xfrm>
          <a:off x="6098540" y="6500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170269</xdr:rowOff>
    </xdr:from>
    <xdr:to>
      <xdr:col>41</xdr:col>
      <xdr:colOff>50800</xdr:colOff>
      <xdr:row>39</xdr:row>
      <xdr:rowOff>9068</xdr:rowOff>
    </xdr:to>
    <xdr:cxnSp macro="">
      <xdr:nvCxnSpPr>
        <xdr:cNvPr id="139" name="直線コネクタ 138">
          <a:extLst>
            <a:ext uri="{FF2B5EF4-FFF2-40B4-BE49-F238E27FC236}">
              <a16:creationId xmlns:a16="http://schemas.microsoft.com/office/drawing/2014/main" id="{491C907B-08D2-4728-8DDB-4B08DBD451A2}"/>
            </a:ext>
          </a:extLst>
        </xdr:cNvPr>
        <xdr:cNvCxnSpPr/>
      </xdr:nvCxnSpPr>
      <xdr:spPr>
        <a:xfrm flipV="1">
          <a:off x="6149340" y="6540589"/>
          <a:ext cx="7747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EBEF1BA0-47C9-45EE-854F-DC9F0802D9F9}"/>
            </a:ext>
          </a:extLst>
        </xdr:cNvPr>
        <xdr:cNvSpPr txBox="1"/>
      </xdr:nvSpPr>
      <xdr:spPr>
        <a:xfrm>
          <a:off x="8239271" y="6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45780A80-9C73-47D8-A697-243C59B9DE31}"/>
            </a:ext>
          </a:extLst>
        </xdr:cNvPr>
        <xdr:cNvSpPr txBox="1"/>
      </xdr:nvSpPr>
      <xdr:spPr>
        <a:xfrm>
          <a:off x="7477271" y="66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67B1EBC6-1739-4683-9787-D29D5E3B2299}"/>
            </a:ext>
          </a:extLst>
        </xdr:cNvPr>
        <xdr:cNvSpPr txBox="1"/>
      </xdr:nvSpPr>
      <xdr:spPr>
        <a:xfrm>
          <a:off x="6702571" y="662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225908B3-049C-4EEB-9116-D907CAEBF4EF}"/>
            </a:ext>
          </a:extLst>
        </xdr:cNvPr>
        <xdr:cNvSpPr txBox="1"/>
      </xdr:nvSpPr>
      <xdr:spPr>
        <a:xfrm>
          <a:off x="5905011" y="66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57059</xdr:rowOff>
    </xdr:from>
    <xdr:ext cx="534377" cy="259045"/>
    <xdr:sp macro="" textlink="">
      <xdr:nvSpPr>
        <xdr:cNvPr id="144" name="n_1mainValue【道路】&#10;一人当たり延長">
          <a:extLst>
            <a:ext uri="{FF2B5EF4-FFF2-40B4-BE49-F238E27FC236}">
              <a16:creationId xmlns:a16="http://schemas.microsoft.com/office/drawing/2014/main" id="{DA6F6FE5-65B4-4CCD-88C4-B349B47D9641}"/>
            </a:ext>
          </a:extLst>
        </xdr:cNvPr>
        <xdr:cNvSpPr txBox="1"/>
      </xdr:nvSpPr>
      <xdr:spPr>
        <a:xfrm>
          <a:off x="8239271" y="6259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62260</xdr:rowOff>
    </xdr:from>
    <xdr:ext cx="534377" cy="259045"/>
    <xdr:sp macro="" textlink="">
      <xdr:nvSpPr>
        <xdr:cNvPr id="145" name="n_2mainValue【道路】&#10;一人当たり延長">
          <a:extLst>
            <a:ext uri="{FF2B5EF4-FFF2-40B4-BE49-F238E27FC236}">
              <a16:creationId xmlns:a16="http://schemas.microsoft.com/office/drawing/2014/main" id="{4469CA23-7232-4121-B560-746E1958BC44}"/>
            </a:ext>
          </a:extLst>
        </xdr:cNvPr>
        <xdr:cNvSpPr txBox="1"/>
      </xdr:nvSpPr>
      <xdr:spPr>
        <a:xfrm>
          <a:off x="7477271" y="62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66146</xdr:rowOff>
    </xdr:from>
    <xdr:ext cx="534377" cy="259045"/>
    <xdr:sp macro="" textlink="">
      <xdr:nvSpPr>
        <xdr:cNvPr id="146" name="n_3mainValue【道路】&#10;一人当たり延長">
          <a:extLst>
            <a:ext uri="{FF2B5EF4-FFF2-40B4-BE49-F238E27FC236}">
              <a16:creationId xmlns:a16="http://schemas.microsoft.com/office/drawing/2014/main" id="{1BC57FF6-7F01-410A-B0B6-2E847F6C59A5}"/>
            </a:ext>
          </a:extLst>
        </xdr:cNvPr>
        <xdr:cNvSpPr txBox="1"/>
      </xdr:nvSpPr>
      <xdr:spPr>
        <a:xfrm>
          <a:off x="6702571" y="626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76395</xdr:rowOff>
    </xdr:from>
    <xdr:ext cx="534377" cy="259045"/>
    <xdr:sp macro="" textlink="">
      <xdr:nvSpPr>
        <xdr:cNvPr id="147" name="n_4mainValue【道路】&#10;一人当たり延長">
          <a:extLst>
            <a:ext uri="{FF2B5EF4-FFF2-40B4-BE49-F238E27FC236}">
              <a16:creationId xmlns:a16="http://schemas.microsoft.com/office/drawing/2014/main" id="{6FFE7851-AE7B-4BE3-824E-F7AA37A08A58}"/>
            </a:ext>
          </a:extLst>
        </xdr:cNvPr>
        <xdr:cNvSpPr txBox="1"/>
      </xdr:nvSpPr>
      <xdr:spPr>
        <a:xfrm>
          <a:off x="5905011" y="627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3D4DDC2-C64B-452C-9B1C-58D837F539F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2525DD5-3D1A-4A61-99DF-69CE3DC5A6D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46653EC-5732-4744-A94C-0199FE9C5A3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3EE27DE-1C39-4A40-9BB1-4935364AB5F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D9777F5-BF05-45F5-917A-34AE0A83FBB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A984E10-CC7D-4C43-BDAC-FED6BDE5946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924B8E4-66BD-4775-BB29-ECE890BC74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98D0C75-77F3-4CD4-A424-AE0EAC378A01}"/>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6" name="正方形/長方形 155">
          <a:extLst>
            <a:ext uri="{FF2B5EF4-FFF2-40B4-BE49-F238E27FC236}">
              <a16:creationId xmlns:a16="http://schemas.microsoft.com/office/drawing/2014/main" id="{19308590-23C7-41B3-B4CC-3B195290B10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7" name="正方形/長方形 156">
          <a:extLst>
            <a:ext uri="{FF2B5EF4-FFF2-40B4-BE49-F238E27FC236}">
              <a16:creationId xmlns:a16="http://schemas.microsoft.com/office/drawing/2014/main" id="{03CFBBFC-08FD-4511-85A7-39FA6849EFF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8" name="正方形/長方形 157">
          <a:extLst>
            <a:ext uri="{FF2B5EF4-FFF2-40B4-BE49-F238E27FC236}">
              <a16:creationId xmlns:a16="http://schemas.microsoft.com/office/drawing/2014/main" id="{C6B4077D-7E92-48F9-8BED-0C930BC6B9A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9" name="正方形/長方形 158">
          <a:extLst>
            <a:ext uri="{FF2B5EF4-FFF2-40B4-BE49-F238E27FC236}">
              <a16:creationId xmlns:a16="http://schemas.microsoft.com/office/drawing/2014/main" id="{39F27AE9-74C9-49EC-8205-2F0AEBAF1DB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0" name="正方形/長方形 159">
          <a:extLst>
            <a:ext uri="{FF2B5EF4-FFF2-40B4-BE49-F238E27FC236}">
              <a16:creationId xmlns:a16="http://schemas.microsoft.com/office/drawing/2014/main" id="{C9D54E4F-82EE-430B-84D9-7130C03B752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1" name="正方形/長方形 160">
          <a:extLst>
            <a:ext uri="{FF2B5EF4-FFF2-40B4-BE49-F238E27FC236}">
              <a16:creationId xmlns:a16="http://schemas.microsoft.com/office/drawing/2014/main" id="{5B39A6FA-A1F6-4295-8284-0CC7A75F1DE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2" name="正方形/長方形 161">
          <a:extLst>
            <a:ext uri="{FF2B5EF4-FFF2-40B4-BE49-F238E27FC236}">
              <a16:creationId xmlns:a16="http://schemas.microsoft.com/office/drawing/2014/main" id="{6F976BB1-93FA-4617-AE6C-E4FA74C0FC25}"/>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3" name="正方形/長方形 162">
          <a:extLst>
            <a:ext uri="{FF2B5EF4-FFF2-40B4-BE49-F238E27FC236}">
              <a16:creationId xmlns:a16="http://schemas.microsoft.com/office/drawing/2014/main" id="{7EADD1CC-142D-48D8-BCFE-BBBBA3D2856F}"/>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3125CC14-D4C5-4585-8A7C-94B12073EF1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64E790F-16BC-486A-886D-5CD11420EFE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FC6B4C4C-9F83-484C-8FFF-4212858C871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E6B6B8F3-15E7-4F37-B06B-E9156D3BA4A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48ED07AE-200C-40F9-977A-8888B554486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C06BB6CF-210F-4467-9BA3-CFFC9169F6C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265AB405-0EB6-47AC-AB9B-B36F564E830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B4C2DD49-D645-418C-BBD3-514B2AF9E65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B1634D5C-8735-4002-9055-D51684CCD27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2CE265CF-57A3-481E-AC51-8E663F2B3A4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4FDFC486-A6DA-48F2-87E9-0BD02387CD1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E4A0CFE2-9CCC-4F10-9FB4-742CE0C4A80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D1D7B737-5F4F-4145-A677-416781D8726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C0264657-6FFB-4CF1-8BB3-550B1BE8284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FA4045C9-DF49-4548-A415-D881B0778E9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5653C7DA-1D38-46EF-B934-F90F4768A35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7EF609A9-D3F6-4437-8FFB-2063F387989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1A062231-B1FE-4FDF-82A4-2EBF8D87356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6BA571C9-1C96-4CF4-882A-3FB8331097AE}"/>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219CE6F8-AAB8-4C9A-B714-66EC1DFEBBE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184" name="テキスト ボックス 183">
          <a:extLst>
            <a:ext uri="{FF2B5EF4-FFF2-40B4-BE49-F238E27FC236}">
              <a16:creationId xmlns:a16="http://schemas.microsoft.com/office/drawing/2014/main" id="{D6DCA403-13ED-40C7-8732-A81F2583DA42}"/>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0574C77-CA46-475C-8AC2-85F3DFF6F66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0B376477-A927-4314-87F1-1595114742AB}"/>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187" name="直線コネクタ 186">
          <a:extLst>
            <a:ext uri="{FF2B5EF4-FFF2-40B4-BE49-F238E27FC236}">
              <a16:creationId xmlns:a16="http://schemas.microsoft.com/office/drawing/2014/main" id="{0BE36873-9A55-4891-8407-565F9DB1140A}"/>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8943756A-5D6E-42BB-8AF3-0ADD8397F9CB}"/>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189" name="直線コネクタ 188">
          <a:extLst>
            <a:ext uri="{FF2B5EF4-FFF2-40B4-BE49-F238E27FC236}">
              <a16:creationId xmlns:a16="http://schemas.microsoft.com/office/drawing/2014/main" id="{B25CB993-4666-4598-8229-CF7827A07146}"/>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9FB64CDE-CDC2-4210-8FE7-426D526547F5}"/>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191" name="直線コネクタ 190">
          <a:extLst>
            <a:ext uri="{FF2B5EF4-FFF2-40B4-BE49-F238E27FC236}">
              <a16:creationId xmlns:a16="http://schemas.microsoft.com/office/drawing/2014/main" id="{AE5D762F-E408-499E-8826-122D694E4EC7}"/>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72005D37-B8F6-4F85-A573-D4BA19DB5100}"/>
            </a:ext>
          </a:extLst>
        </xdr:cNvPr>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193" name="フローチャート: 判断 192">
          <a:extLst>
            <a:ext uri="{FF2B5EF4-FFF2-40B4-BE49-F238E27FC236}">
              <a16:creationId xmlns:a16="http://schemas.microsoft.com/office/drawing/2014/main" id="{549D5173-4C1E-4737-8A18-42DDEBBD284C}"/>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194" name="フローチャート: 判断 193">
          <a:extLst>
            <a:ext uri="{FF2B5EF4-FFF2-40B4-BE49-F238E27FC236}">
              <a16:creationId xmlns:a16="http://schemas.microsoft.com/office/drawing/2014/main" id="{D4F99615-F3CE-40A2-8F45-4D449A638F68}"/>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195" name="フローチャート: 判断 194">
          <a:extLst>
            <a:ext uri="{FF2B5EF4-FFF2-40B4-BE49-F238E27FC236}">
              <a16:creationId xmlns:a16="http://schemas.microsoft.com/office/drawing/2014/main" id="{D6FA62CD-1760-4585-8BCF-6C335C23604A}"/>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196" name="フローチャート: 判断 195">
          <a:extLst>
            <a:ext uri="{FF2B5EF4-FFF2-40B4-BE49-F238E27FC236}">
              <a16:creationId xmlns:a16="http://schemas.microsoft.com/office/drawing/2014/main" id="{3059B0F0-413B-431A-8F94-1641FCCF96EF}"/>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197" name="フローチャート: 判断 196">
          <a:extLst>
            <a:ext uri="{FF2B5EF4-FFF2-40B4-BE49-F238E27FC236}">
              <a16:creationId xmlns:a16="http://schemas.microsoft.com/office/drawing/2014/main" id="{5E48A8DB-A1CC-49ED-A9C7-4A7989D22C03}"/>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0C01BF3-4863-4F6E-8C77-B31106B6A9B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5B4CE499-32CA-42E9-94C9-8AAB57A4FDD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70375BC-F4A2-4460-87FE-20C305EE198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7D4BB27-943E-4C06-98BB-2A7506ECB5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5246CC5-DDCA-48B9-8869-6C645D63BC8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142239</xdr:rowOff>
    </xdr:from>
    <xdr:to>
      <xdr:col>24</xdr:col>
      <xdr:colOff>114300</xdr:colOff>
      <xdr:row>85</xdr:row>
      <xdr:rowOff>72389</xdr:rowOff>
    </xdr:to>
    <xdr:sp macro="" textlink="">
      <xdr:nvSpPr>
        <xdr:cNvPr id="203" name="楕円 202">
          <a:extLst>
            <a:ext uri="{FF2B5EF4-FFF2-40B4-BE49-F238E27FC236}">
              <a16:creationId xmlns:a16="http://schemas.microsoft.com/office/drawing/2014/main" id="{3D68761D-AA98-441A-AEB3-B2427D470E78}"/>
            </a:ext>
          </a:extLst>
        </xdr:cNvPr>
        <xdr:cNvSpPr/>
      </xdr:nvSpPr>
      <xdr:spPr>
        <a:xfrm>
          <a:off x="4036060" y="14223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37CDA7A3-0AEA-4579-8709-CDD6C7887AEB}"/>
            </a:ext>
          </a:extLst>
        </xdr:cNvPr>
        <xdr:cNvSpPr txBox="1"/>
      </xdr:nvSpPr>
      <xdr:spPr>
        <a:xfrm>
          <a:off x="4124960"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137161</xdr:rowOff>
    </xdr:from>
    <xdr:to>
      <xdr:col>20</xdr:col>
      <xdr:colOff>38100</xdr:colOff>
      <xdr:row>85</xdr:row>
      <xdr:rowOff>67311</xdr:rowOff>
    </xdr:to>
    <xdr:sp macro="" textlink="">
      <xdr:nvSpPr>
        <xdr:cNvPr id="205" name="楕円 204">
          <a:extLst>
            <a:ext uri="{FF2B5EF4-FFF2-40B4-BE49-F238E27FC236}">
              <a16:creationId xmlns:a16="http://schemas.microsoft.com/office/drawing/2014/main" id="{A52C708A-59E2-4C66-A7D9-A83074B5489B}"/>
            </a:ext>
          </a:extLst>
        </xdr:cNvPr>
        <xdr:cNvSpPr/>
      </xdr:nvSpPr>
      <xdr:spPr>
        <a:xfrm>
          <a:off x="3312160" y="142189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16511</xdr:rowOff>
    </xdr:from>
    <xdr:to>
      <xdr:col>24</xdr:col>
      <xdr:colOff>63500</xdr:colOff>
      <xdr:row>85</xdr:row>
      <xdr:rowOff>21589</xdr:rowOff>
    </xdr:to>
    <xdr:cxnSp macro="">
      <xdr:nvCxnSpPr>
        <xdr:cNvPr id="206" name="直線コネクタ 205">
          <a:extLst>
            <a:ext uri="{FF2B5EF4-FFF2-40B4-BE49-F238E27FC236}">
              <a16:creationId xmlns:a16="http://schemas.microsoft.com/office/drawing/2014/main" id="{BD622FE3-6129-4BF4-BAB4-0918D99A2FC2}"/>
            </a:ext>
          </a:extLst>
        </xdr:cNvPr>
        <xdr:cNvCxnSpPr/>
      </xdr:nvCxnSpPr>
      <xdr:spPr>
        <a:xfrm>
          <a:off x="3355340" y="14265911"/>
          <a:ext cx="73152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130811</xdr:rowOff>
    </xdr:from>
    <xdr:to>
      <xdr:col>15</xdr:col>
      <xdr:colOff>101600</xdr:colOff>
      <xdr:row>85</xdr:row>
      <xdr:rowOff>60961</xdr:rowOff>
    </xdr:to>
    <xdr:sp macro="" textlink="">
      <xdr:nvSpPr>
        <xdr:cNvPr id="207" name="楕円 206">
          <a:extLst>
            <a:ext uri="{FF2B5EF4-FFF2-40B4-BE49-F238E27FC236}">
              <a16:creationId xmlns:a16="http://schemas.microsoft.com/office/drawing/2014/main" id="{D10936D4-D46B-46ED-B671-20CAD9C9FC1F}"/>
            </a:ext>
          </a:extLst>
        </xdr:cNvPr>
        <xdr:cNvSpPr/>
      </xdr:nvSpPr>
      <xdr:spPr>
        <a:xfrm>
          <a:off x="2514600" y="14212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10161</xdr:rowOff>
    </xdr:from>
    <xdr:to>
      <xdr:col>19</xdr:col>
      <xdr:colOff>177800</xdr:colOff>
      <xdr:row>85</xdr:row>
      <xdr:rowOff>16511</xdr:rowOff>
    </xdr:to>
    <xdr:cxnSp macro="">
      <xdr:nvCxnSpPr>
        <xdr:cNvPr id="208" name="直線コネクタ 207">
          <a:extLst>
            <a:ext uri="{FF2B5EF4-FFF2-40B4-BE49-F238E27FC236}">
              <a16:creationId xmlns:a16="http://schemas.microsoft.com/office/drawing/2014/main" id="{F18FF113-31A7-4DCA-A3D0-822E72DEB045}"/>
            </a:ext>
          </a:extLst>
        </xdr:cNvPr>
        <xdr:cNvCxnSpPr/>
      </xdr:nvCxnSpPr>
      <xdr:spPr>
        <a:xfrm>
          <a:off x="2565400" y="14259561"/>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125730</xdr:rowOff>
    </xdr:from>
    <xdr:to>
      <xdr:col>10</xdr:col>
      <xdr:colOff>165100</xdr:colOff>
      <xdr:row>85</xdr:row>
      <xdr:rowOff>55880</xdr:rowOff>
    </xdr:to>
    <xdr:sp macro="" textlink="">
      <xdr:nvSpPr>
        <xdr:cNvPr id="209" name="楕円 208">
          <a:extLst>
            <a:ext uri="{FF2B5EF4-FFF2-40B4-BE49-F238E27FC236}">
              <a16:creationId xmlns:a16="http://schemas.microsoft.com/office/drawing/2014/main" id="{64442B5D-3A23-4EAE-AFD0-55FF3D3DB58C}"/>
            </a:ext>
          </a:extLst>
        </xdr:cNvPr>
        <xdr:cNvSpPr/>
      </xdr:nvSpPr>
      <xdr:spPr>
        <a:xfrm>
          <a:off x="1739900" y="14207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5080</xdr:rowOff>
    </xdr:from>
    <xdr:to>
      <xdr:col>15</xdr:col>
      <xdr:colOff>50800</xdr:colOff>
      <xdr:row>85</xdr:row>
      <xdr:rowOff>10161</xdr:rowOff>
    </xdr:to>
    <xdr:cxnSp macro="">
      <xdr:nvCxnSpPr>
        <xdr:cNvPr id="210" name="直線コネクタ 209">
          <a:extLst>
            <a:ext uri="{FF2B5EF4-FFF2-40B4-BE49-F238E27FC236}">
              <a16:creationId xmlns:a16="http://schemas.microsoft.com/office/drawing/2014/main" id="{F1A6AE4C-C3F2-4069-8593-CD0CDAD3F34C}"/>
            </a:ext>
          </a:extLst>
        </xdr:cNvPr>
        <xdr:cNvCxnSpPr/>
      </xdr:nvCxnSpPr>
      <xdr:spPr>
        <a:xfrm>
          <a:off x="1790700" y="14254480"/>
          <a:ext cx="7747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119380</xdr:rowOff>
    </xdr:from>
    <xdr:to>
      <xdr:col>6</xdr:col>
      <xdr:colOff>38100</xdr:colOff>
      <xdr:row>85</xdr:row>
      <xdr:rowOff>49530</xdr:rowOff>
    </xdr:to>
    <xdr:sp macro="" textlink="">
      <xdr:nvSpPr>
        <xdr:cNvPr id="211" name="楕円 210">
          <a:extLst>
            <a:ext uri="{FF2B5EF4-FFF2-40B4-BE49-F238E27FC236}">
              <a16:creationId xmlns:a16="http://schemas.microsoft.com/office/drawing/2014/main" id="{4759650B-F9E9-4834-AB16-E03EB2A4FBE7}"/>
            </a:ext>
          </a:extLst>
        </xdr:cNvPr>
        <xdr:cNvSpPr/>
      </xdr:nvSpPr>
      <xdr:spPr>
        <a:xfrm>
          <a:off x="965200" y="14201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170180</xdr:rowOff>
    </xdr:from>
    <xdr:to>
      <xdr:col>10</xdr:col>
      <xdr:colOff>114300</xdr:colOff>
      <xdr:row>85</xdr:row>
      <xdr:rowOff>5080</xdr:rowOff>
    </xdr:to>
    <xdr:cxnSp macro="">
      <xdr:nvCxnSpPr>
        <xdr:cNvPr id="212" name="直線コネクタ 211">
          <a:extLst>
            <a:ext uri="{FF2B5EF4-FFF2-40B4-BE49-F238E27FC236}">
              <a16:creationId xmlns:a16="http://schemas.microsoft.com/office/drawing/2014/main" id="{A0BD6E13-4DA4-4745-A829-F1AC0D507B45}"/>
            </a:ext>
          </a:extLst>
        </xdr:cNvPr>
        <xdr:cNvCxnSpPr/>
      </xdr:nvCxnSpPr>
      <xdr:spPr>
        <a:xfrm>
          <a:off x="1008380" y="14251940"/>
          <a:ext cx="7823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213" name="n_1aveValue【公営住宅】&#10;有形固定資産減価償却率">
          <a:extLst>
            <a:ext uri="{FF2B5EF4-FFF2-40B4-BE49-F238E27FC236}">
              <a16:creationId xmlns:a16="http://schemas.microsoft.com/office/drawing/2014/main" id="{551E41C0-295E-44A4-B9C5-4C4C2CAEB3E4}"/>
            </a:ext>
          </a:extLst>
        </xdr:cNvPr>
        <xdr:cNvSpPr txBox="1"/>
      </xdr:nvSpPr>
      <xdr:spPr>
        <a:xfrm>
          <a:off x="317056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214" name="n_2aveValue【公営住宅】&#10;有形固定資産減価償却率">
          <a:extLst>
            <a:ext uri="{FF2B5EF4-FFF2-40B4-BE49-F238E27FC236}">
              <a16:creationId xmlns:a16="http://schemas.microsoft.com/office/drawing/2014/main" id="{28594F01-E3B0-48C9-82A9-F910D7ABF2EF}"/>
            </a:ext>
          </a:extLst>
        </xdr:cNvPr>
        <xdr:cNvSpPr txBox="1"/>
      </xdr:nvSpPr>
      <xdr:spPr>
        <a:xfrm>
          <a:off x="23857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215" name="n_3aveValue【公営住宅】&#10;有形固定資産減価償却率">
          <a:extLst>
            <a:ext uri="{FF2B5EF4-FFF2-40B4-BE49-F238E27FC236}">
              <a16:creationId xmlns:a16="http://schemas.microsoft.com/office/drawing/2014/main" id="{FCFF21C0-5158-43D8-8597-C340B7F64C3A}"/>
            </a:ext>
          </a:extLst>
        </xdr:cNvPr>
        <xdr:cNvSpPr txBox="1"/>
      </xdr:nvSpPr>
      <xdr:spPr>
        <a:xfrm>
          <a:off x="161100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216" name="n_4aveValue【公営住宅】&#10;有形固定資産減価償却率">
          <a:extLst>
            <a:ext uri="{FF2B5EF4-FFF2-40B4-BE49-F238E27FC236}">
              <a16:creationId xmlns:a16="http://schemas.microsoft.com/office/drawing/2014/main" id="{195A5F8F-B9D8-4478-A3E1-F84A871BB337}"/>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58438</xdr:rowOff>
    </xdr:from>
    <xdr:ext cx="405111" cy="259045"/>
    <xdr:sp macro="" textlink="">
      <xdr:nvSpPr>
        <xdr:cNvPr id="217" name="n_1mainValue【公営住宅】&#10;有形固定資産減価償却率">
          <a:extLst>
            <a:ext uri="{FF2B5EF4-FFF2-40B4-BE49-F238E27FC236}">
              <a16:creationId xmlns:a16="http://schemas.microsoft.com/office/drawing/2014/main" id="{7A9A0592-2F4F-46D4-8060-8190626C56B5}"/>
            </a:ext>
          </a:extLst>
        </xdr:cNvPr>
        <xdr:cNvSpPr txBox="1"/>
      </xdr:nvSpPr>
      <xdr:spPr>
        <a:xfrm>
          <a:off x="3170564" y="1430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52088</xdr:rowOff>
    </xdr:from>
    <xdr:ext cx="405111" cy="259045"/>
    <xdr:sp macro="" textlink="">
      <xdr:nvSpPr>
        <xdr:cNvPr id="218" name="n_2mainValue【公営住宅】&#10;有形固定資産減価償却率">
          <a:extLst>
            <a:ext uri="{FF2B5EF4-FFF2-40B4-BE49-F238E27FC236}">
              <a16:creationId xmlns:a16="http://schemas.microsoft.com/office/drawing/2014/main" id="{B6DB5D59-A0FA-4092-AA4C-0F1354786B42}"/>
            </a:ext>
          </a:extLst>
        </xdr:cNvPr>
        <xdr:cNvSpPr txBox="1"/>
      </xdr:nvSpPr>
      <xdr:spPr>
        <a:xfrm>
          <a:off x="2385704" y="1430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47007</xdr:rowOff>
    </xdr:from>
    <xdr:ext cx="405111" cy="259045"/>
    <xdr:sp macro="" textlink="">
      <xdr:nvSpPr>
        <xdr:cNvPr id="219" name="n_3mainValue【公営住宅】&#10;有形固定資産減価償却率">
          <a:extLst>
            <a:ext uri="{FF2B5EF4-FFF2-40B4-BE49-F238E27FC236}">
              <a16:creationId xmlns:a16="http://schemas.microsoft.com/office/drawing/2014/main" id="{A909040B-74C4-46AB-ABF5-C7D0B6A838A9}"/>
            </a:ext>
          </a:extLst>
        </xdr:cNvPr>
        <xdr:cNvSpPr txBox="1"/>
      </xdr:nvSpPr>
      <xdr:spPr>
        <a:xfrm>
          <a:off x="1611004"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40657</xdr:rowOff>
    </xdr:from>
    <xdr:ext cx="405111" cy="259045"/>
    <xdr:sp macro="" textlink="">
      <xdr:nvSpPr>
        <xdr:cNvPr id="220" name="n_4mainValue【公営住宅】&#10;有形固定資産減価償却率">
          <a:extLst>
            <a:ext uri="{FF2B5EF4-FFF2-40B4-BE49-F238E27FC236}">
              <a16:creationId xmlns:a16="http://schemas.microsoft.com/office/drawing/2014/main" id="{32F0A4BC-23FB-4B9E-A7E4-0035F362B615}"/>
            </a:ext>
          </a:extLst>
        </xdr:cNvPr>
        <xdr:cNvSpPr txBox="1"/>
      </xdr:nvSpPr>
      <xdr:spPr>
        <a:xfrm>
          <a:off x="836304" y="1429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CF080F4-E57C-4772-9989-4DDDCCF5094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C2CB07C-804E-4304-A8E2-E2D1D49EEE7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E0AA06CC-EE08-4319-A0CF-9A1027BA59F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BCDA90CA-2046-46F2-A53E-56562E0BAC7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654D781D-BA62-43F2-A434-DC75AE2E73E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2C0E1C3D-7148-4608-9786-8064705014E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70C92B8C-3EFB-420C-92DE-F620D547D4C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EB4C24D7-B947-45DD-8CB0-723FF84A144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01C43A5-4498-4643-8322-C9CFF67ADF4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193CD10-F904-45AB-9E40-E39A6B72ABE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24986CD1-9B60-4EFC-A970-FCFAF6A76381}"/>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ED4DD306-88D1-4E60-A212-D6D8DFD00FEE}"/>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3303E691-8C83-4005-8351-DEEE581EF00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234" name="テキスト ボックス 233">
          <a:extLst>
            <a:ext uri="{FF2B5EF4-FFF2-40B4-BE49-F238E27FC236}">
              <a16:creationId xmlns:a16="http://schemas.microsoft.com/office/drawing/2014/main" id="{41B755DF-F548-410B-B05F-943A52CCB8A9}"/>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B954A4AB-7782-4542-B85F-23532AADAA72}"/>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236" name="テキスト ボックス 235">
          <a:extLst>
            <a:ext uri="{FF2B5EF4-FFF2-40B4-BE49-F238E27FC236}">
              <a16:creationId xmlns:a16="http://schemas.microsoft.com/office/drawing/2014/main" id="{CDD3EC05-F5FA-4651-86D1-34D658EE83C0}"/>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99654999-9788-4F30-86D2-3BB25BDA6FCF}"/>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238" name="テキスト ボックス 237">
          <a:extLst>
            <a:ext uri="{FF2B5EF4-FFF2-40B4-BE49-F238E27FC236}">
              <a16:creationId xmlns:a16="http://schemas.microsoft.com/office/drawing/2014/main" id="{3BADA6B4-B63B-4D55-9E71-BD56BE2C2288}"/>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77A3AFD4-4372-4289-8FF4-B938E518349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0" name="テキスト ボックス 239">
          <a:extLst>
            <a:ext uri="{FF2B5EF4-FFF2-40B4-BE49-F238E27FC236}">
              <a16:creationId xmlns:a16="http://schemas.microsoft.com/office/drawing/2014/main" id="{3D0B2001-3A7F-4DEE-9D6A-D25AED7B98DB}"/>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公営住宅】&#10;一人当たり面積グラフ枠">
          <a:extLst>
            <a:ext uri="{FF2B5EF4-FFF2-40B4-BE49-F238E27FC236}">
              <a16:creationId xmlns:a16="http://schemas.microsoft.com/office/drawing/2014/main" id="{B7642102-92AC-4257-A83F-736F875A979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242" name="直線コネクタ 241">
          <a:extLst>
            <a:ext uri="{FF2B5EF4-FFF2-40B4-BE49-F238E27FC236}">
              <a16:creationId xmlns:a16="http://schemas.microsoft.com/office/drawing/2014/main" id="{A45B5572-7453-450E-8A37-1FAE385443C3}"/>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243" name="【公営住宅】&#10;一人当たり面積最小値テキスト">
          <a:extLst>
            <a:ext uri="{FF2B5EF4-FFF2-40B4-BE49-F238E27FC236}">
              <a16:creationId xmlns:a16="http://schemas.microsoft.com/office/drawing/2014/main" id="{7CD6D4B1-73B6-4DE6-9A69-04870EEC1F64}"/>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244" name="直線コネクタ 243">
          <a:extLst>
            <a:ext uri="{FF2B5EF4-FFF2-40B4-BE49-F238E27FC236}">
              <a16:creationId xmlns:a16="http://schemas.microsoft.com/office/drawing/2014/main" id="{917D055D-C8DA-4F38-9C3C-CD2DC802D84F}"/>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245" name="【公営住宅】&#10;一人当たり面積最大値テキスト">
          <a:extLst>
            <a:ext uri="{FF2B5EF4-FFF2-40B4-BE49-F238E27FC236}">
              <a16:creationId xmlns:a16="http://schemas.microsoft.com/office/drawing/2014/main" id="{6BAA77A9-C108-481F-8C34-019242175184}"/>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246" name="直線コネクタ 245">
          <a:extLst>
            <a:ext uri="{FF2B5EF4-FFF2-40B4-BE49-F238E27FC236}">
              <a16:creationId xmlns:a16="http://schemas.microsoft.com/office/drawing/2014/main" id="{AF7EB172-F980-4BA3-AC32-361B6825AA55}"/>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247" name="【公営住宅】&#10;一人当たり面積平均値テキスト">
          <a:extLst>
            <a:ext uri="{FF2B5EF4-FFF2-40B4-BE49-F238E27FC236}">
              <a16:creationId xmlns:a16="http://schemas.microsoft.com/office/drawing/2014/main" id="{CADF8258-AF68-4557-B3A5-F943D83DB545}"/>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248" name="フローチャート: 判断 247">
          <a:extLst>
            <a:ext uri="{FF2B5EF4-FFF2-40B4-BE49-F238E27FC236}">
              <a16:creationId xmlns:a16="http://schemas.microsoft.com/office/drawing/2014/main" id="{5A99684E-06B6-439C-AC82-FEA9CDF70A00}"/>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249" name="フローチャート: 判断 248">
          <a:extLst>
            <a:ext uri="{FF2B5EF4-FFF2-40B4-BE49-F238E27FC236}">
              <a16:creationId xmlns:a16="http://schemas.microsoft.com/office/drawing/2014/main" id="{79C4F880-BA2F-467C-90E4-EE65E61D6079}"/>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250" name="フローチャート: 判断 249">
          <a:extLst>
            <a:ext uri="{FF2B5EF4-FFF2-40B4-BE49-F238E27FC236}">
              <a16:creationId xmlns:a16="http://schemas.microsoft.com/office/drawing/2014/main" id="{DDF0B95B-27CE-4695-A403-D55608885184}"/>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251" name="フローチャート: 判断 250">
          <a:extLst>
            <a:ext uri="{FF2B5EF4-FFF2-40B4-BE49-F238E27FC236}">
              <a16:creationId xmlns:a16="http://schemas.microsoft.com/office/drawing/2014/main" id="{A17E835C-EC3C-406B-938C-A0AFDCCCFA11}"/>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252" name="フローチャート: 判断 251">
          <a:extLst>
            <a:ext uri="{FF2B5EF4-FFF2-40B4-BE49-F238E27FC236}">
              <a16:creationId xmlns:a16="http://schemas.microsoft.com/office/drawing/2014/main" id="{955A5261-70D0-4D9F-8CBE-E385D3F06ADA}"/>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DF64CC4B-A58B-4B2C-91CB-B75ECBB47CA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40C1DF88-A30F-41F4-9838-FD718D23990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C0FA32A-0D61-4065-97A2-3A5B50B36A7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15A7B7B-9C0D-4BE8-A607-E7F5D402D24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4438828C-4315-467A-9463-D1606EF5A43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146496</xdr:rowOff>
    </xdr:from>
    <xdr:to>
      <xdr:col>55</xdr:col>
      <xdr:colOff>50800</xdr:colOff>
      <xdr:row>86</xdr:row>
      <xdr:rowOff>76646</xdr:rowOff>
    </xdr:to>
    <xdr:sp macro="" textlink="">
      <xdr:nvSpPr>
        <xdr:cNvPr id="258" name="楕円 257">
          <a:extLst>
            <a:ext uri="{FF2B5EF4-FFF2-40B4-BE49-F238E27FC236}">
              <a16:creationId xmlns:a16="http://schemas.microsoft.com/office/drawing/2014/main" id="{26000D9A-A0CC-4A3A-9454-1F54BAD3F4E4}"/>
            </a:ext>
          </a:extLst>
        </xdr:cNvPr>
        <xdr:cNvSpPr/>
      </xdr:nvSpPr>
      <xdr:spPr>
        <a:xfrm>
          <a:off x="9192260" y="143958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259" name="【公営住宅】&#10;一人当たり面積該当値テキスト">
          <a:extLst>
            <a:ext uri="{FF2B5EF4-FFF2-40B4-BE49-F238E27FC236}">
              <a16:creationId xmlns:a16="http://schemas.microsoft.com/office/drawing/2014/main" id="{2C5AF75A-0801-4D5D-B232-45CDE367C7D0}"/>
            </a:ext>
          </a:extLst>
        </xdr:cNvPr>
        <xdr:cNvSpPr txBox="1"/>
      </xdr:nvSpPr>
      <xdr:spPr>
        <a:xfrm>
          <a:off x="9258300" y="14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146588</xdr:rowOff>
    </xdr:from>
    <xdr:to>
      <xdr:col>50</xdr:col>
      <xdr:colOff>165100</xdr:colOff>
      <xdr:row>86</xdr:row>
      <xdr:rowOff>76738</xdr:rowOff>
    </xdr:to>
    <xdr:sp macro="" textlink="">
      <xdr:nvSpPr>
        <xdr:cNvPr id="260" name="楕円 259">
          <a:extLst>
            <a:ext uri="{FF2B5EF4-FFF2-40B4-BE49-F238E27FC236}">
              <a16:creationId xmlns:a16="http://schemas.microsoft.com/office/drawing/2014/main" id="{B7E76135-5A6E-4F15-96FF-48ABC5AFE0D0}"/>
            </a:ext>
          </a:extLst>
        </xdr:cNvPr>
        <xdr:cNvSpPr/>
      </xdr:nvSpPr>
      <xdr:spPr>
        <a:xfrm>
          <a:off x="8445500" y="14395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25846</xdr:rowOff>
    </xdr:from>
    <xdr:to>
      <xdr:col>55</xdr:col>
      <xdr:colOff>0</xdr:colOff>
      <xdr:row>86</xdr:row>
      <xdr:rowOff>25938</xdr:rowOff>
    </xdr:to>
    <xdr:cxnSp macro="">
      <xdr:nvCxnSpPr>
        <xdr:cNvPr id="261" name="直線コネクタ 260">
          <a:extLst>
            <a:ext uri="{FF2B5EF4-FFF2-40B4-BE49-F238E27FC236}">
              <a16:creationId xmlns:a16="http://schemas.microsoft.com/office/drawing/2014/main" id="{92BD0FD7-1049-4152-8997-DF9995BE8D82}"/>
            </a:ext>
          </a:extLst>
        </xdr:cNvPr>
        <xdr:cNvCxnSpPr/>
      </xdr:nvCxnSpPr>
      <xdr:spPr>
        <a:xfrm flipV="1">
          <a:off x="8496300" y="14442886"/>
          <a:ext cx="7239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146679</xdr:rowOff>
    </xdr:from>
    <xdr:to>
      <xdr:col>46</xdr:col>
      <xdr:colOff>38100</xdr:colOff>
      <xdr:row>86</xdr:row>
      <xdr:rowOff>76829</xdr:rowOff>
    </xdr:to>
    <xdr:sp macro="" textlink="">
      <xdr:nvSpPr>
        <xdr:cNvPr id="262" name="楕円 261">
          <a:extLst>
            <a:ext uri="{FF2B5EF4-FFF2-40B4-BE49-F238E27FC236}">
              <a16:creationId xmlns:a16="http://schemas.microsoft.com/office/drawing/2014/main" id="{57035B2A-982D-46AF-8F6C-1D97DBC0B476}"/>
            </a:ext>
          </a:extLst>
        </xdr:cNvPr>
        <xdr:cNvSpPr/>
      </xdr:nvSpPr>
      <xdr:spPr>
        <a:xfrm>
          <a:off x="7670800" y="14396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25938</xdr:rowOff>
    </xdr:from>
    <xdr:to>
      <xdr:col>50</xdr:col>
      <xdr:colOff>114300</xdr:colOff>
      <xdr:row>86</xdr:row>
      <xdr:rowOff>26029</xdr:rowOff>
    </xdr:to>
    <xdr:cxnSp macro="">
      <xdr:nvCxnSpPr>
        <xdr:cNvPr id="263" name="直線コネクタ 262">
          <a:extLst>
            <a:ext uri="{FF2B5EF4-FFF2-40B4-BE49-F238E27FC236}">
              <a16:creationId xmlns:a16="http://schemas.microsoft.com/office/drawing/2014/main" id="{C53CF85D-DD20-4963-BC79-FE5D5A59E602}"/>
            </a:ext>
          </a:extLst>
        </xdr:cNvPr>
        <xdr:cNvCxnSpPr/>
      </xdr:nvCxnSpPr>
      <xdr:spPr>
        <a:xfrm flipV="1">
          <a:off x="7713980" y="14442978"/>
          <a:ext cx="78232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146726</xdr:rowOff>
    </xdr:from>
    <xdr:to>
      <xdr:col>41</xdr:col>
      <xdr:colOff>101600</xdr:colOff>
      <xdr:row>86</xdr:row>
      <xdr:rowOff>76876</xdr:rowOff>
    </xdr:to>
    <xdr:sp macro="" textlink="">
      <xdr:nvSpPr>
        <xdr:cNvPr id="264" name="楕円 263">
          <a:extLst>
            <a:ext uri="{FF2B5EF4-FFF2-40B4-BE49-F238E27FC236}">
              <a16:creationId xmlns:a16="http://schemas.microsoft.com/office/drawing/2014/main" id="{D044902F-37E3-48D8-BBE8-BADF5B25A565}"/>
            </a:ext>
          </a:extLst>
        </xdr:cNvPr>
        <xdr:cNvSpPr/>
      </xdr:nvSpPr>
      <xdr:spPr>
        <a:xfrm>
          <a:off x="6873240" y="14396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26029</xdr:rowOff>
    </xdr:from>
    <xdr:to>
      <xdr:col>45</xdr:col>
      <xdr:colOff>177800</xdr:colOff>
      <xdr:row>86</xdr:row>
      <xdr:rowOff>26076</xdr:rowOff>
    </xdr:to>
    <xdr:cxnSp macro="">
      <xdr:nvCxnSpPr>
        <xdr:cNvPr id="265" name="直線コネクタ 264">
          <a:extLst>
            <a:ext uri="{FF2B5EF4-FFF2-40B4-BE49-F238E27FC236}">
              <a16:creationId xmlns:a16="http://schemas.microsoft.com/office/drawing/2014/main" id="{D6E36825-9BBD-442D-B18E-55A47B091E85}"/>
            </a:ext>
          </a:extLst>
        </xdr:cNvPr>
        <xdr:cNvCxnSpPr/>
      </xdr:nvCxnSpPr>
      <xdr:spPr>
        <a:xfrm flipV="1">
          <a:off x="6924040" y="14443069"/>
          <a:ext cx="789940" cy="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146909</xdr:rowOff>
    </xdr:from>
    <xdr:to>
      <xdr:col>36</xdr:col>
      <xdr:colOff>165100</xdr:colOff>
      <xdr:row>86</xdr:row>
      <xdr:rowOff>77059</xdr:rowOff>
    </xdr:to>
    <xdr:sp macro="" textlink="">
      <xdr:nvSpPr>
        <xdr:cNvPr id="266" name="楕円 265">
          <a:extLst>
            <a:ext uri="{FF2B5EF4-FFF2-40B4-BE49-F238E27FC236}">
              <a16:creationId xmlns:a16="http://schemas.microsoft.com/office/drawing/2014/main" id="{FF8945C5-8B9C-4606-A2E2-76B86C127391}"/>
            </a:ext>
          </a:extLst>
        </xdr:cNvPr>
        <xdr:cNvSpPr/>
      </xdr:nvSpPr>
      <xdr:spPr>
        <a:xfrm>
          <a:off x="6098540" y="14396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26076</xdr:rowOff>
    </xdr:from>
    <xdr:to>
      <xdr:col>41</xdr:col>
      <xdr:colOff>50800</xdr:colOff>
      <xdr:row>86</xdr:row>
      <xdr:rowOff>26259</xdr:rowOff>
    </xdr:to>
    <xdr:cxnSp macro="">
      <xdr:nvCxnSpPr>
        <xdr:cNvPr id="267" name="直線コネクタ 266">
          <a:extLst>
            <a:ext uri="{FF2B5EF4-FFF2-40B4-BE49-F238E27FC236}">
              <a16:creationId xmlns:a16="http://schemas.microsoft.com/office/drawing/2014/main" id="{B6B2EF52-17D1-4894-86F1-1B9D12256F71}"/>
            </a:ext>
          </a:extLst>
        </xdr:cNvPr>
        <xdr:cNvCxnSpPr/>
      </xdr:nvCxnSpPr>
      <xdr:spPr>
        <a:xfrm flipV="1">
          <a:off x="6149340" y="14443116"/>
          <a:ext cx="7747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268" name="n_1aveValue【公営住宅】&#10;一人当たり面積">
          <a:extLst>
            <a:ext uri="{FF2B5EF4-FFF2-40B4-BE49-F238E27FC236}">
              <a16:creationId xmlns:a16="http://schemas.microsoft.com/office/drawing/2014/main" id="{56D2A7F6-A63E-4EFC-A46E-7B82C40CD1AA}"/>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269" name="n_2aveValue【公営住宅】&#10;一人当たり面積">
          <a:extLst>
            <a:ext uri="{FF2B5EF4-FFF2-40B4-BE49-F238E27FC236}">
              <a16:creationId xmlns:a16="http://schemas.microsoft.com/office/drawing/2014/main" id="{A2879BBD-3E25-4ECA-82EF-5AFD6989C2B3}"/>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270" name="n_3aveValue【公営住宅】&#10;一人当たり面積">
          <a:extLst>
            <a:ext uri="{FF2B5EF4-FFF2-40B4-BE49-F238E27FC236}">
              <a16:creationId xmlns:a16="http://schemas.microsoft.com/office/drawing/2014/main" id="{FDBA6601-E983-4874-B392-95C9BAC7082A}"/>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271" name="n_4aveValue【公営住宅】&#10;一人当たり面積">
          <a:extLst>
            <a:ext uri="{FF2B5EF4-FFF2-40B4-BE49-F238E27FC236}">
              <a16:creationId xmlns:a16="http://schemas.microsoft.com/office/drawing/2014/main" id="{8CE27716-8FA4-4389-BC68-1945CE8881C8}"/>
            </a:ext>
          </a:extLst>
        </xdr:cNvPr>
        <xdr:cNvSpPr txBox="1"/>
      </xdr:nvSpPr>
      <xdr:spPr>
        <a:xfrm>
          <a:off x="5937327" y="1413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67865</xdr:rowOff>
    </xdr:from>
    <xdr:ext cx="469744" cy="259045"/>
    <xdr:sp macro="" textlink="">
      <xdr:nvSpPr>
        <xdr:cNvPr id="272" name="n_1mainValue【公営住宅】&#10;一人当たり面積">
          <a:extLst>
            <a:ext uri="{FF2B5EF4-FFF2-40B4-BE49-F238E27FC236}">
              <a16:creationId xmlns:a16="http://schemas.microsoft.com/office/drawing/2014/main" id="{75BB103B-1590-41FE-8A7D-03E83DD58484}"/>
            </a:ext>
          </a:extLst>
        </xdr:cNvPr>
        <xdr:cNvSpPr txBox="1"/>
      </xdr:nvSpPr>
      <xdr:spPr>
        <a:xfrm>
          <a:off x="8271587" y="1448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67956</xdr:rowOff>
    </xdr:from>
    <xdr:ext cx="469744" cy="259045"/>
    <xdr:sp macro="" textlink="">
      <xdr:nvSpPr>
        <xdr:cNvPr id="273" name="n_2mainValue【公営住宅】&#10;一人当たり面積">
          <a:extLst>
            <a:ext uri="{FF2B5EF4-FFF2-40B4-BE49-F238E27FC236}">
              <a16:creationId xmlns:a16="http://schemas.microsoft.com/office/drawing/2014/main" id="{E589D442-0FC0-43E3-B7C7-4CF915F04F04}"/>
            </a:ext>
          </a:extLst>
        </xdr:cNvPr>
        <xdr:cNvSpPr txBox="1"/>
      </xdr:nvSpPr>
      <xdr:spPr>
        <a:xfrm>
          <a:off x="7509587" y="1448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68003</xdr:rowOff>
    </xdr:from>
    <xdr:ext cx="469744" cy="259045"/>
    <xdr:sp macro="" textlink="">
      <xdr:nvSpPr>
        <xdr:cNvPr id="274" name="n_3mainValue【公営住宅】&#10;一人当たり面積">
          <a:extLst>
            <a:ext uri="{FF2B5EF4-FFF2-40B4-BE49-F238E27FC236}">
              <a16:creationId xmlns:a16="http://schemas.microsoft.com/office/drawing/2014/main" id="{7D918A05-61A6-4866-A1B9-9BCFDCB234AB}"/>
            </a:ext>
          </a:extLst>
        </xdr:cNvPr>
        <xdr:cNvSpPr txBox="1"/>
      </xdr:nvSpPr>
      <xdr:spPr>
        <a:xfrm>
          <a:off x="6712027" y="1448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68186</xdr:rowOff>
    </xdr:from>
    <xdr:ext cx="469744" cy="259045"/>
    <xdr:sp macro="" textlink="">
      <xdr:nvSpPr>
        <xdr:cNvPr id="275" name="n_4mainValue【公営住宅】&#10;一人当たり面積">
          <a:extLst>
            <a:ext uri="{FF2B5EF4-FFF2-40B4-BE49-F238E27FC236}">
              <a16:creationId xmlns:a16="http://schemas.microsoft.com/office/drawing/2014/main" id="{22CE8262-0466-4822-9506-CCB8BBA63763}"/>
            </a:ext>
          </a:extLst>
        </xdr:cNvPr>
        <xdr:cNvSpPr txBox="1"/>
      </xdr:nvSpPr>
      <xdr:spPr>
        <a:xfrm>
          <a:off x="5937327" y="1448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2AC2B28D-EC86-44DE-AFDC-D239B7F6B0B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8AD19920-8DC6-4B3E-853E-5E1D1E589CB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6A0D13A6-8028-4197-8B6D-A827EC1A93F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1E31DDD8-5696-4850-B89A-87AC7C5759F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F42E717B-8A07-4A2B-AE39-4B3E4620F03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FC9B0D4A-EA90-4E24-9589-BCCDB8F19AA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B9032E53-8C28-41A4-95FC-C0D4F073561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F9A6729E-E43A-4C24-9331-782BE5503DB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A2AB2201-C20B-4AB9-B4BA-5C875594AED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8E748B1-0355-48C4-BA58-72BF3F554A3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EB273571-BF3D-4399-A1AC-EF6EB5CB56A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499142F4-E97A-4152-A067-34BA45E6AF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04FBC5A-3BA9-4E60-9435-5E9EC9F28E6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739D4D14-1564-4230-B788-EA5BA274EEC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31DF5272-A055-4F4D-BE0A-91BCEE31A35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90DA72E8-AE69-4552-8A06-006BB7A3476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F6CB6E9E-40D0-4ED8-BFAF-251B5E786E9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2800A8CA-48AC-4A4E-95E0-06148F65414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9EA0B870-5CF9-40A1-84F1-D992A521DC8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87DEE30B-1F5E-49E7-9BA9-8029D1698FE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6B2514EB-9B51-47E5-9274-50D409EA1E1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ECE985F3-F5B3-4147-9ECB-F114CC02830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AB61126-020D-4B2D-908B-50163F512E1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1728253D-E2B2-4B61-8A9C-A3108E9FE78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D926C301-BB43-4FDA-89EE-1EB2F6EFCA7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9ECC58A5-4621-45F1-9F4C-A33180EB15A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4AA73F0C-4B3E-4C61-8898-99F6304DBD1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a:extLst>
            <a:ext uri="{FF2B5EF4-FFF2-40B4-BE49-F238E27FC236}">
              <a16:creationId xmlns:a16="http://schemas.microsoft.com/office/drawing/2014/main" id="{CE62CB3B-CBCE-40F0-971F-6663ABFBB69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a:extLst>
            <a:ext uri="{FF2B5EF4-FFF2-40B4-BE49-F238E27FC236}">
              <a16:creationId xmlns:a16="http://schemas.microsoft.com/office/drawing/2014/main" id="{455A6ED1-3D77-4CA8-99E2-CF5CB51175B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a:extLst>
            <a:ext uri="{FF2B5EF4-FFF2-40B4-BE49-F238E27FC236}">
              <a16:creationId xmlns:a16="http://schemas.microsoft.com/office/drawing/2014/main" id="{77275363-6042-4B8E-8161-8CE851BC53D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a:extLst>
            <a:ext uri="{FF2B5EF4-FFF2-40B4-BE49-F238E27FC236}">
              <a16:creationId xmlns:a16="http://schemas.microsoft.com/office/drawing/2014/main" id="{5A870FA2-B48B-41A6-99C7-79DAB734BE7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a:extLst>
            <a:ext uri="{FF2B5EF4-FFF2-40B4-BE49-F238E27FC236}">
              <a16:creationId xmlns:a16="http://schemas.microsoft.com/office/drawing/2014/main" id="{BF16C951-F181-4983-9F76-621184B5F25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a:extLst>
            <a:ext uri="{FF2B5EF4-FFF2-40B4-BE49-F238E27FC236}">
              <a16:creationId xmlns:a16="http://schemas.microsoft.com/office/drawing/2014/main" id="{1332CFF3-5F99-42A6-94C2-49921CE114D5}"/>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a:extLst>
            <a:ext uri="{FF2B5EF4-FFF2-40B4-BE49-F238E27FC236}">
              <a16:creationId xmlns:a16="http://schemas.microsoft.com/office/drawing/2014/main" id="{2C173521-05B9-4B4B-8F10-47732560929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a:extLst>
            <a:ext uri="{FF2B5EF4-FFF2-40B4-BE49-F238E27FC236}">
              <a16:creationId xmlns:a16="http://schemas.microsoft.com/office/drawing/2014/main" id="{9C49553F-E2E3-41CE-B264-3786C2E07E8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a:extLst>
            <a:ext uri="{FF2B5EF4-FFF2-40B4-BE49-F238E27FC236}">
              <a16:creationId xmlns:a16="http://schemas.microsoft.com/office/drawing/2014/main" id="{AFEB8203-CD6C-4CC8-96B2-27BC8833E705}"/>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a:extLst>
            <a:ext uri="{FF2B5EF4-FFF2-40B4-BE49-F238E27FC236}">
              <a16:creationId xmlns:a16="http://schemas.microsoft.com/office/drawing/2014/main" id="{A50D2F54-8723-436D-8A62-2B0358685B0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a:extLst>
            <a:ext uri="{FF2B5EF4-FFF2-40B4-BE49-F238E27FC236}">
              <a16:creationId xmlns:a16="http://schemas.microsoft.com/office/drawing/2014/main" id="{BA9622E4-6CB5-4D51-BAB9-16710029757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a:extLst>
            <a:ext uri="{FF2B5EF4-FFF2-40B4-BE49-F238E27FC236}">
              <a16:creationId xmlns:a16="http://schemas.microsoft.com/office/drawing/2014/main" id="{55A951DB-A599-416C-B976-EA73F71534E9}"/>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C4898F5A-26F1-4E28-B5E4-537EE5B7978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39CECCC2-0EA2-4370-899D-2DCDCA1F6A5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317" name="直線コネクタ 316">
          <a:extLst>
            <a:ext uri="{FF2B5EF4-FFF2-40B4-BE49-F238E27FC236}">
              <a16:creationId xmlns:a16="http://schemas.microsoft.com/office/drawing/2014/main" id="{DDF48F36-1A2D-4EAE-A6B1-C8DDC4D08DDA}"/>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A1ACB3C9-274D-413F-B99F-5F184223D7B6}"/>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19" name="直線コネクタ 318">
          <a:extLst>
            <a:ext uri="{FF2B5EF4-FFF2-40B4-BE49-F238E27FC236}">
              <a16:creationId xmlns:a16="http://schemas.microsoft.com/office/drawing/2014/main" id="{8900618D-E20A-4380-B8D2-A2E7C1136F2F}"/>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7466F9A8-5B6D-4C04-85A6-ABE85D5A8E00}"/>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321" name="直線コネクタ 320">
          <a:extLst>
            <a:ext uri="{FF2B5EF4-FFF2-40B4-BE49-F238E27FC236}">
              <a16:creationId xmlns:a16="http://schemas.microsoft.com/office/drawing/2014/main" id="{2C50A26C-119D-4D96-8D6C-2059D0BF243E}"/>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27E6B4B9-A03B-42C4-8746-51C5E759E92A}"/>
            </a:ext>
          </a:extLst>
        </xdr:cNvPr>
        <xdr:cNvSpPr txBox="1"/>
      </xdr:nvSpPr>
      <xdr:spPr>
        <a:xfrm>
          <a:off x="14414500" y="62689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323" name="フローチャート: 判断 322">
          <a:extLst>
            <a:ext uri="{FF2B5EF4-FFF2-40B4-BE49-F238E27FC236}">
              <a16:creationId xmlns:a16="http://schemas.microsoft.com/office/drawing/2014/main" id="{3698AC04-EF52-4A2C-8CBB-E1BA02B9417B}"/>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324" name="フローチャート: 判断 323">
          <a:extLst>
            <a:ext uri="{FF2B5EF4-FFF2-40B4-BE49-F238E27FC236}">
              <a16:creationId xmlns:a16="http://schemas.microsoft.com/office/drawing/2014/main" id="{4B62CB86-EFBB-4260-9A95-DC7E4D5583DA}"/>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325" name="フローチャート: 判断 324">
          <a:extLst>
            <a:ext uri="{FF2B5EF4-FFF2-40B4-BE49-F238E27FC236}">
              <a16:creationId xmlns:a16="http://schemas.microsoft.com/office/drawing/2014/main" id="{F760BF51-D203-4A67-9B90-9D5C04BE47B0}"/>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326" name="フローチャート: 判断 325">
          <a:extLst>
            <a:ext uri="{FF2B5EF4-FFF2-40B4-BE49-F238E27FC236}">
              <a16:creationId xmlns:a16="http://schemas.microsoft.com/office/drawing/2014/main" id="{AFC4464C-14D7-4306-8FD6-6A16E43D0795}"/>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7" name="フローチャート: 判断 326">
          <a:extLst>
            <a:ext uri="{FF2B5EF4-FFF2-40B4-BE49-F238E27FC236}">
              <a16:creationId xmlns:a16="http://schemas.microsoft.com/office/drawing/2014/main" id="{37FDA555-0EAF-4F75-A1EB-428B14AC5BC3}"/>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A15F80A5-CEB6-4F04-AECE-51E4DF25ABA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423D0C3D-A02A-4FD6-967F-3433CF4F5AD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74A31E1-F15B-440C-BF6C-7A4BBA092378}"/>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B1F8FCE-F831-42E5-94EA-9206E031ADE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E672465C-6E5B-40D2-9EFD-D37785C177E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333" name="楕円 332">
          <a:extLst>
            <a:ext uri="{FF2B5EF4-FFF2-40B4-BE49-F238E27FC236}">
              <a16:creationId xmlns:a16="http://schemas.microsoft.com/office/drawing/2014/main" id="{7F2A7A5A-6552-42E2-9C9F-B2A1861E71F7}"/>
            </a:ext>
          </a:extLst>
        </xdr:cNvPr>
        <xdr:cNvSpPr/>
      </xdr:nvSpPr>
      <xdr:spPr>
        <a:xfrm>
          <a:off x="14325600" y="64985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F21B5BBE-9D32-4D52-B1FE-0586F4576FC8}"/>
            </a:ext>
          </a:extLst>
        </xdr:cNvPr>
        <xdr:cNvSpPr txBox="1"/>
      </xdr:nvSpPr>
      <xdr:spPr>
        <a:xfrm>
          <a:off x="1441450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98878</xdr:rowOff>
    </xdr:from>
    <xdr:to>
      <xdr:col>81</xdr:col>
      <xdr:colOff>101600</xdr:colOff>
      <xdr:row>39</xdr:row>
      <xdr:rowOff>29028</xdr:rowOff>
    </xdr:to>
    <xdr:sp macro="" textlink="">
      <xdr:nvSpPr>
        <xdr:cNvPr id="335" name="楕円 334">
          <a:extLst>
            <a:ext uri="{FF2B5EF4-FFF2-40B4-BE49-F238E27FC236}">
              <a16:creationId xmlns:a16="http://schemas.microsoft.com/office/drawing/2014/main" id="{F6C33E45-F68F-4029-955B-8D3C4CA1B4DC}"/>
            </a:ext>
          </a:extLst>
        </xdr:cNvPr>
        <xdr:cNvSpPr/>
      </xdr:nvSpPr>
      <xdr:spPr>
        <a:xfrm>
          <a:off x="13578840" y="6469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149678</xdr:rowOff>
    </xdr:from>
    <xdr:to>
      <xdr:col>85</xdr:col>
      <xdr:colOff>127000</xdr:colOff>
      <xdr:row>39</xdr:row>
      <xdr:rowOff>7620</xdr:rowOff>
    </xdr:to>
    <xdr:cxnSp macro="">
      <xdr:nvCxnSpPr>
        <xdr:cNvPr id="336" name="直線コネクタ 335">
          <a:extLst>
            <a:ext uri="{FF2B5EF4-FFF2-40B4-BE49-F238E27FC236}">
              <a16:creationId xmlns:a16="http://schemas.microsoft.com/office/drawing/2014/main" id="{91A28E30-1A92-4F74-B75B-467D02CE2EC6}"/>
            </a:ext>
          </a:extLst>
        </xdr:cNvPr>
        <xdr:cNvCxnSpPr/>
      </xdr:nvCxnSpPr>
      <xdr:spPr>
        <a:xfrm>
          <a:off x="13629640" y="6519998"/>
          <a:ext cx="74676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66222</xdr:rowOff>
    </xdr:from>
    <xdr:to>
      <xdr:col>76</xdr:col>
      <xdr:colOff>165100</xdr:colOff>
      <xdr:row>38</xdr:row>
      <xdr:rowOff>167822</xdr:rowOff>
    </xdr:to>
    <xdr:sp macro="" textlink="">
      <xdr:nvSpPr>
        <xdr:cNvPr id="337" name="楕円 336">
          <a:extLst>
            <a:ext uri="{FF2B5EF4-FFF2-40B4-BE49-F238E27FC236}">
              <a16:creationId xmlns:a16="http://schemas.microsoft.com/office/drawing/2014/main" id="{996EC634-A5C1-47DD-8FDF-162908E3DF51}"/>
            </a:ext>
          </a:extLst>
        </xdr:cNvPr>
        <xdr:cNvSpPr/>
      </xdr:nvSpPr>
      <xdr:spPr>
        <a:xfrm>
          <a:off x="12804140" y="64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117022</xdr:rowOff>
    </xdr:from>
    <xdr:to>
      <xdr:col>81</xdr:col>
      <xdr:colOff>50800</xdr:colOff>
      <xdr:row>38</xdr:row>
      <xdr:rowOff>149678</xdr:rowOff>
    </xdr:to>
    <xdr:cxnSp macro="">
      <xdr:nvCxnSpPr>
        <xdr:cNvPr id="338" name="直線コネクタ 337">
          <a:extLst>
            <a:ext uri="{FF2B5EF4-FFF2-40B4-BE49-F238E27FC236}">
              <a16:creationId xmlns:a16="http://schemas.microsoft.com/office/drawing/2014/main" id="{52B181FA-849E-4235-8A75-7805474F0700}"/>
            </a:ext>
          </a:extLst>
        </xdr:cNvPr>
        <xdr:cNvCxnSpPr/>
      </xdr:nvCxnSpPr>
      <xdr:spPr>
        <a:xfrm>
          <a:off x="12854940" y="6487342"/>
          <a:ext cx="7747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82550</xdr:rowOff>
    </xdr:from>
    <xdr:to>
      <xdr:col>72</xdr:col>
      <xdr:colOff>38100</xdr:colOff>
      <xdr:row>39</xdr:row>
      <xdr:rowOff>12700</xdr:rowOff>
    </xdr:to>
    <xdr:sp macro="" textlink="">
      <xdr:nvSpPr>
        <xdr:cNvPr id="339" name="楕円 338">
          <a:extLst>
            <a:ext uri="{FF2B5EF4-FFF2-40B4-BE49-F238E27FC236}">
              <a16:creationId xmlns:a16="http://schemas.microsoft.com/office/drawing/2014/main" id="{B7A6F8FA-DC8E-41F3-BB31-8C61D65B6D6D}"/>
            </a:ext>
          </a:extLst>
        </xdr:cNvPr>
        <xdr:cNvSpPr/>
      </xdr:nvSpPr>
      <xdr:spPr>
        <a:xfrm>
          <a:off x="12029440" y="645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117022</xdr:rowOff>
    </xdr:from>
    <xdr:to>
      <xdr:col>76</xdr:col>
      <xdr:colOff>114300</xdr:colOff>
      <xdr:row>38</xdr:row>
      <xdr:rowOff>133350</xdr:rowOff>
    </xdr:to>
    <xdr:cxnSp macro="">
      <xdr:nvCxnSpPr>
        <xdr:cNvPr id="340" name="直線コネクタ 339">
          <a:extLst>
            <a:ext uri="{FF2B5EF4-FFF2-40B4-BE49-F238E27FC236}">
              <a16:creationId xmlns:a16="http://schemas.microsoft.com/office/drawing/2014/main" id="{BAAFE72F-49D8-4BDC-8645-D3A389C475DB}"/>
            </a:ext>
          </a:extLst>
        </xdr:cNvPr>
        <xdr:cNvCxnSpPr/>
      </xdr:nvCxnSpPr>
      <xdr:spPr>
        <a:xfrm flipV="1">
          <a:off x="12072620" y="6487342"/>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56424</xdr:rowOff>
    </xdr:from>
    <xdr:to>
      <xdr:col>67</xdr:col>
      <xdr:colOff>101600</xdr:colOff>
      <xdr:row>38</xdr:row>
      <xdr:rowOff>158024</xdr:rowOff>
    </xdr:to>
    <xdr:sp macro="" textlink="">
      <xdr:nvSpPr>
        <xdr:cNvPr id="341" name="楕円 340">
          <a:extLst>
            <a:ext uri="{FF2B5EF4-FFF2-40B4-BE49-F238E27FC236}">
              <a16:creationId xmlns:a16="http://schemas.microsoft.com/office/drawing/2014/main" id="{601BCDC7-7C08-49B8-BB03-2BF737019A18}"/>
            </a:ext>
          </a:extLst>
        </xdr:cNvPr>
        <xdr:cNvSpPr/>
      </xdr:nvSpPr>
      <xdr:spPr>
        <a:xfrm>
          <a:off x="11231880" y="64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107224</xdr:rowOff>
    </xdr:from>
    <xdr:to>
      <xdr:col>71</xdr:col>
      <xdr:colOff>177800</xdr:colOff>
      <xdr:row>38</xdr:row>
      <xdr:rowOff>133350</xdr:rowOff>
    </xdr:to>
    <xdr:cxnSp macro="">
      <xdr:nvCxnSpPr>
        <xdr:cNvPr id="342" name="直線コネクタ 341">
          <a:extLst>
            <a:ext uri="{FF2B5EF4-FFF2-40B4-BE49-F238E27FC236}">
              <a16:creationId xmlns:a16="http://schemas.microsoft.com/office/drawing/2014/main" id="{7E6A4BE6-4EEB-4F5A-901A-6B6932ED219E}"/>
            </a:ext>
          </a:extLst>
        </xdr:cNvPr>
        <xdr:cNvCxnSpPr/>
      </xdr:nvCxnSpPr>
      <xdr:spPr>
        <a:xfrm>
          <a:off x="11282680" y="647754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55CE5C5D-0213-4F51-90E4-A278DFB89D50}"/>
            </a:ext>
          </a:extLst>
        </xdr:cNvPr>
        <xdr:cNvSpPr txBox="1"/>
      </xdr:nvSpPr>
      <xdr:spPr>
        <a:xfrm>
          <a:off x="1343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C3051ADD-54DF-4395-B8AA-550ECFED81DA}"/>
            </a:ext>
          </a:extLst>
        </xdr:cNvPr>
        <xdr:cNvSpPr txBox="1"/>
      </xdr:nvSpPr>
      <xdr:spPr>
        <a:xfrm>
          <a:off x="12675244" y="61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3444E622-0FB7-4BE4-8F8C-1F2BBBAF4869}"/>
            </a:ext>
          </a:extLst>
        </xdr:cNvPr>
        <xdr:cNvSpPr txBox="1"/>
      </xdr:nvSpPr>
      <xdr:spPr>
        <a:xfrm>
          <a:off x="119005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DEFCB6DA-CAC4-4977-8D13-CAE7A010B378}"/>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20155</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90C68219-C7BE-4D11-9C1E-192D36E7B12D}"/>
            </a:ext>
          </a:extLst>
        </xdr:cNvPr>
        <xdr:cNvSpPr txBox="1"/>
      </xdr:nvSpPr>
      <xdr:spPr>
        <a:xfrm>
          <a:off x="134372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158949</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A9DF994D-4FBF-46C8-AF25-7A2F3E126CD8}"/>
            </a:ext>
          </a:extLst>
        </xdr:cNvPr>
        <xdr:cNvSpPr txBox="1"/>
      </xdr:nvSpPr>
      <xdr:spPr>
        <a:xfrm>
          <a:off x="12675244" y="652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3827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2D8EA138-05A8-4206-8795-6C29BB77AA95}"/>
            </a:ext>
          </a:extLst>
        </xdr:cNvPr>
        <xdr:cNvSpPr txBox="1"/>
      </xdr:nvSpPr>
      <xdr:spPr>
        <a:xfrm>
          <a:off x="119005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149151</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1984753F-8118-4FBF-B20A-198311DF0C8D}"/>
            </a:ext>
          </a:extLst>
        </xdr:cNvPr>
        <xdr:cNvSpPr txBox="1"/>
      </xdr:nvSpPr>
      <xdr:spPr>
        <a:xfrm>
          <a:off x="11102984" y="651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A1C77A15-B422-4367-875F-C9FE5C87EAC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02004F99-E358-4426-BB92-DCE2876B0CE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25A26889-1751-461C-A403-D0D19FBFB2F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2B52EE74-9B35-4E7F-9114-42D142F73B5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423A795D-CCA7-40A6-9142-A20B19F0361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DE89BE82-0EBB-4E8C-9111-21E57AD9819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3BC9E350-1CA1-4541-8E12-9FC5B410D94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05DF0489-AA11-44F8-A1AE-5E63D8D799E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EC407DF8-7802-4486-B8B8-86ABBAC3C7A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D4CC6A5F-E608-499A-B619-3798B8C5D43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89747ABD-AB8D-42FD-BFEB-3E913BAAC1B2}"/>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5C4C077A-776C-4062-9AB5-89027EA33F6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6D390967-6CFC-4923-8770-8FBBC0BB91D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3DA9409C-6564-47F1-BE11-A77272D1DFA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13859C8B-BFB7-49A2-98AA-FF59C6D9DF6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0A1E4DF0-04D6-4999-92CF-2EABECF92A7D}"/>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F3F18270-E26F-479A-BD0B-56893549CA7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F09FAD83-84A1-49FF-8DD2-21019E138C3A}"/>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C87A7682-F734-4C70-980E-082C3E1CB4A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FEF17EAE-C0D3-4AF0-81CD-CDAD61E3B7D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6DA120C9-184F-45A3-BD00-C93B9A46BDD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372" name="直線コネクタ 371">
          <a:extLst>
            <a:ext uri="{FF2B5EF4-FFF2-40B4-BE49-F238E27FC236}">
              <a16:creationId xmlns:a16="http://schemas.microsoft.com/office/drawing/2014/main" id="{511C7310-C3E9-41AF-8B51-E264158271E5}"/>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08D9484B-F4E6-4D94-B27F-D808F40FD5F2}"/>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374" name="直線コネクタ 373">
          <a:extLst>
            <a:ext uri="{FF2B5EF4-FFF2-40B4-BE49-F238E27FC236}">
              <a16:creationId xmlns:a16="http://schemas.microsoft.com/office/drawing/2014/main" id="{1813CDE5-B34B-472D-8B90-15F3C271EF20}"/>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EA0DAB3A-2FDC-433D-9FB9-F71AF8E51F55}"/>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376" name="直線コネクタ 375">
          <a:extLst>
            <a:ext uri="{FF2B5EF4-FFF2-40B4-BE49-F238E27FC236}">
              <a16:creationId xmlns:a16="http://schemas.microsoft.com/office/drawing/2014/main" id="{6416AD4F-CEB9-404D-B367-D4380C831B76}"/>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7E4E2BFF-95B6-4D6E-BC1B-405E36A583BC}"/>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378" name="フローチャート: 判断 377">
          <a:extLst>
            <a:ext uri="{FF2B5EF4-FFF2-40B4-BE49-F238E27FC236}">
              <a16:creationId xmlns:a16="http://schemas.microsoft.com/office/drawing/2014/main" id="{2FC68253-DD49-4300-A8F6-D30CE57D20A9}"/>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379" name="フローチャート: 判断 378">
          <a:extLst>
            <a:ext uri="{FF2B5EF4-FFF2-40B4-BE49-F238E27FC236}">
              <a16:creationId xmlns:a16="http://schemas.microsoft.com/office/drawing/2014/main" id="{094E2058-1A8C-4D19-988C-4B6635548A30}"/>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380" name="フローチャート: 判断 379">
          <a:extLst>
            <a:ext uri="{FF2B5EF4-FFF2-40B4-BE49-F238E27FC236}">
              <a16:creationId xmlns:a16="http://schemas.microsoft.com/office/drawing/2014/main" id="{B3922CF2-251C-463A-ADEE-C1B0949ADFD6}"/>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381" name="フローチャート: 判断 380">
          <a:extLst>
            <a:ext uri="{FF2B5EF4-FFF2-40B4-BE49-F238E27FC236}">
              <a16:creationId xmlns:a16="http://schemas.microsoft.com/office/drawing/2014/main" id="{07251150-5E47-4DDD-8D8B-AECD4C1329C1}"/>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382" name="フローチャート: 判断 381">
          <a:extLst>
            <a:ext uri="{FF2B5EF4-FFF2-40B4-BE49-F238E27FC236}">
              <a16:creationId xmlns:a16="http://schemas.microsoft.com/office/drawing/2014/main" id="{E7E76E7E-147C-4A0C-8791-B1DDADE7E5EE}"/>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0FAA60C-74AE-49E8-894F-582AD82FECE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879B3F0-1CD0-4718-913D-7D42BAE84DA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8070F00-7FC5-44CA-A3D3-E38218718B5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F3EBC331-EA0C-472F-AC88-9A747B4B4EB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4DF6EED-A4EF-4A79-9107-3DC94DEC095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128270</xdr:rowOff>
    </xdr:from>
    <xdr:to>
      <xdr:col>116</xdr:col>
      <xdr:colOff>114300</xdr:colOff>
      <xdr:row>41</xdr:row>
      <xdr:rowOff>58420</xdr:rowOff>
    </xdr:to>
    <xdr:sp macro="" textlink="">
      <xdr:nvSpPr>
        <xdr:cNvPr id="388" name="楕円 387">
          <a:extLst>
            <a:ext uri="{FF2B5EF4-FFF2-40B4-BE49-F238E27FC236}">
              <a16:creationId xmlns:a16="http://schemas.microsoft.com/office/drawing/2014/main" id="{B53717EF-06C8-4377-9746-1A13C441E303}"/>
            </a:ext>
          </a:extLst>
        </xdr:cNvPr>
        <xdr:cNvSpPr/>
      </xdr:nvSpPr>
      <xdr:spPr>
        <a:xfrm>
          <a:off x="1945894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43197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AA66704E-64FF-44FF-AA3E-41765479A5C5}"/>
            </a:ext>
          </a:extLst>
        </xdr:cNvPr>
        <xdr:cNvSpPr txBox="1"/>
      </xdr:nvSpPr>
      <xdr:spPr>
        <a:xfrm>
          <a:off x="19547840" y="674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128270</xdr:rowOff>
    </xdr:from>
    <xdr:to>
      <xdr:col>112</xdr:col>
      <xdr:colOff>38100</xdr:colOff>
      <xdr:row>41</xdr:row>
      <xdr:rowOff>58420</xdr:rowOff>
    </xdr:to>
    <xdr:sp macro="" textlink="">
      <xdr:nvSpPr>
        <xdr:cNvPr id="390" name="楕円 389">
          <a:extLst>
            <a:ext uri="{FF2B5EF4-FFF2-40B4-BE49-F238E27FC236}">
              <a16:creationId xmlns:a16="http://schemas.microsoft.com/office/drawing/2014/main" id="{B31A7FAD-738A-472E-9BF0-8B08509D7BF5}"/>
            </a:ext>
          </a:extLst>
        </xdr:cNvPr>
        <xdr:cNvSpPr/>
      </xdr:nvSpPr>
      <xdr:spPr>
        <a:xfrm>
          <a:off x="18735040" y="6833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7620</xdr:rowOff>
    </xdr:from>
    <xdr:to>
      <xdr:col>116</xdr:col>
      <xdr:colOff>63500</xdr:colOff>
      <xdr:row>41</xdr:row>
      <xdr:rowOff>7620</xdr:rowOff>
    </xdr:to>
    <xdr:cxnSp macro="">
      <xdr:nvCxnSpPr>
        <xdr:cNvPr id="391" name="直線コネクタ 390">
          <a:extLst>
            <a:ext uri="{FF2B5EF4-FFF2-40B4-BE49-F238E27FC236}">
              <a16:creationId xmlns:a16="http://schemas.microsoft.com/office/drawing/2014/main" id="{ACF37985-04B2-414E-981F-782E1E754694}"/>
            </a:ext>
          </a:extLst>
        </xdr:cNvPr>
        <xdr:cNvCxnSpPr/>
      </xdr:nvCxnSpPr>
      <xdr:spPr>
        <a:xfrm>
          <a:off x="18778220" y="6880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68834</xdr:rowOff>
    </xdr:from>
    <xdr:to>
      <xdr:col>107</xdr:col>
      <xdr:colOff>101600</xdr:colOff>
      <xdr:row>40</xdr:row>
      <xdr:rowOff>170434</xdr:rowOff>
    </xdr:to>
    <xdr:sp macro="" textlink="">
      <xdr:nvSpPr>
        <xdr:cNvPr id="392" name="楕円 391">
          <a:extLst>
            <a:ext uri="{FF2B5EF4-FFF2-40B4-BE49-F238E27FC236}">
              <a16:creationId xmlns:a16="http://schemas.microsoft.com/office/drawing/2014/main" id="{67C677F8-CA27-4CEB-9BFA-E397BB3124D5}"/>
            </a:ext>
          </a:extLst>
        </xdr:cNvPr>
        <xdr:cNvSpPr/>
      </xdr:nvSpPr>
      <xdr:spPr>
        <a:xfrm>
          <a:off x="17937480" y="677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119634</xdr:rowOff>
    </xdr:from>
    <xdr:to>
      <xdr:col>111</xdr:col>
      <xdr:colOff>177800</xdr:colOff>
      <xdr:row>41</xdr:row>
      <xdr:rowOff>7620</xdr:rowOff>
    </xdr:to>
    <xdr:cxnSp macro="">
      <xdr:nvCxnSpPr>
        <xdr:cNvPr id="393" name="直線コネクタ 392">
          <a:extLst>
            <a:ext uri="{FF2B5EF4-FFF2-40B4-BE49-F238E27FC236}">
              <a16:creationId xmlns:a16="http://schemas.microsoft.com/office/drawing/2014/main" id="{EE941BDF-A92A-4E75-A3CE-EF79D52125C2}"/>
            </a:ext>
          </a:extLst>
        </xdr:cNvPr>
        <xdr:cNvCxnSpPr/>
      </xdr:nvCxnSpPr>
      <xdr:spPr>
        <a:xfrm>
          <a:off x="17988280" y="6825234"/>
          <a:ext cx="78994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394" name="楕円 393">
          <a:extLst>
            <a:ext uri="{FF2B5EF4-FFF2-40B4-BE49-F238E27FC236}">
              <a16:creationId xmlns:a16="http://schemas.microsoft.com/office/drawing/2014/main" id="{4F9850C6-B79D-4355-B44F-8120987C6E83}"/>
            </a:ext>
          </a:extLst>
        </xdr:cNvPr>
        <xdr:cNvSpPr/>
      </xdr:nvSpPr>
      <xdr:spPr>
        <a:xfrm>
          <a:off x="17162780" y="6776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119634</xdr:rowOff>
    </xdr:from>
    <xdr:to>
      <xdr:col>107</xdr:col>
      <xdr:colOff>50800</xdr:colOff>
      <xdr:row>40</xdr:row>
      <xdr:rowOff>121920</xdr:rowOff>
    </xdr:to>
    <xdr:cxnSp macro="">
      <xdr:nvCxnSpPr>
        <xdr:cNvPr id="395" name="直線コネクタ 394">
          <a:extLst>
            <a:ext uri="{FF2B5EF4-FFF2-40B4-BE49-F238E27FC236}">
              <a16:creationId xmlns:a16="http://schemas.microsoft.com/office/drawing/2014/main" id="{023DA520-C821-4649-85FE-1045625176F0}"/>
            </a:ext>
          </a:extLst>
        </xdr:cNvPr>
        <xdr:cNvCxnSpPr/>
      </xdr:nvCxnSpPr>
      <xdr:spPr>
        <a:xfrm flipV="1">
          <a:off x="17213580" y="6825234"/>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xdr:rowOff>
    </xdr:from>
    <xdr:to>
      <xdr:col>98</xdr:col>
      <xdr:colOff>38100</xdr:colOff>
      <xdr:row>40</xdr:row>
      <xdr:rowOff>113284</xdr:rowOff>
    </xdr:to>
    <xdr:sp macro="" textlink="">
      <xdr:nvSpPr>
        <xdr:cNvPr id="396" name="楕円 395">
          <a:extLst>
            <a:ext uri="{FF2B5EF4-FFF2-40B4-BE49-F238E27FC236}">
              <a16:creationId xmlns:a16="http://schemas.microsoft.com/office/drawing/2014/main" id="{4738BAB1-EC6D-486A-82D0-1FB1DDBE441A}"/>
            </a:ext>
          </a:extLst>
        </xdr:cNvPr>
        <xdr:cNvSpPr/>
      </xdr:nvSpPr>
      <xdr:spPr>
        <a:xfrm>
          <a:off x="16388080" y="6717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62484</xdr:rowOff>
    </xdr:from>
    <xdr:to>
      <xdr:col>102</xdr:col>
      <xdr:colOff>114300</xdr:colOff>
      <xdr:row>40</xdr:row>
      <xdr:rowOff>121920</xdr:rowOff>
    </xdr:to>
    <xdr:cxnSp macro="">
      <xdr:nvCxnSpPr>
        <xdr:cNvPr id="397" name="直線コネクタ 396">
          <a:extLst>
            <a:ext uri="{FF2B5EF4-FFF2-40B4-BE49-F238E27FC236}">
              <a16:creationId xmlns:a16="http://schemas.microsoft.com/office/drawing/2014/main" id="{A95ACA08-6261-4A9C-A0C8-BFC80FAD00EB}"/>
            </a:ext>
          </a:extLst>
        </xdr:cNvPr>
        <xdr:cNvCxnSpPr/>
      </xdr:nvCxnSpPr>
      <xdr:spPr>
        <a:xfrm>
          <a:off x="16431260" y="6768084"/>
          <a:ext cx="78232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AE5671E3-D58F-40AD-AEF6-A5DA419E4A2E}"/>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C5981621-28AD-4B9D-9AC2-49F0F50F93EE}"/>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87F81E6D-D034-44B4-A254-329B8627F03E}"/>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1CB1AD33-D620-4A78-A0A7-3C478D03A99B}"/>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49547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7F3CBD9E-2CD5-49D9-B1B6-FDE9880944E0}"/>
            </a:ext>
          </a:extLst>
        </xdr:cNvPr>
        <xdr:cNvSpPr txBox="1"/>
      </xdr:nvSpPr>
      <xdr:spPr>
        <a:xfrm>
          <a:off x="185611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161561</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3AEA0A93-E0D3-4905-BD1E-9E8D8D59EE69}"/>
            </a:ext>
          </a:extLst>
        </xdr:cNvPr>
        <xdr:cNvSpPr txBox="1"/>
      </xdr:nvSpPr>
      <xdr:spPr>
        <a:xfrm>
          <a:off x="17776267" y="686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950D8E60-7CAD-4269-88A8-AABACC128B18}"/>
            </a:ext>
          </a:extLst>
        </xdr:cNvPr>
        <xdr:cNvSpPr txBox="1"/>
      </xdr:nvSpPr>
      <xdr:spPr>
        <a:xfrm>
          <a:off x="170015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104411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96382597-76F2-497E-BC11-C01A2ABDF766}"/>
            </a:ext>
          </a:extLst>
        </xdr:cNvPr>
        <xdr:cNvSpPr txBox="1"/>
      </xdr:nvSpPr>
      <xdr:spPr>
        <a:xfrm>
          <a:off x="16226867" y="68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BDBE7FB9-6249-4118-874C-F3E934D6538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0C16239A-7E3E-448A-A4BE-067DFCE351D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547C8F66-6C54-40B3-8A8C-830A8ED8AC0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858864A5-CE93-426E-A2A5-610FC626F22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92302E25-0F47-498E-9999-CB75A3F2173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6A71DF0-7AF1-48B8-B848-37AF44EC39B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A7D58200-5682-4AF0-AAD0-A6C2C52943C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EA480CDB-3E85-44C0-B557-64B073713BA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42EF68E7-9DF0-4A3F-A11A-E69BE16D296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D903CF08-F55A-4537-B0A0-89880215B20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3FEEF635-0C3D-4841-B686-E8985DD4D93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CFA19BE5-8186-49BB-8241-1BDA716FC6D8}"/>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8" name="テキスト ボックス 417">
          <a:extLst>
            <a:ext uri="{FF2B5EF4-FFF2-40B4-BE49-F238E27FC236}">
              <a16:creationId xmlns:a16="http://schemas.microsoft.com/office/drawing/2014/main" id="{C4466760-6170-491F-B6EF-CB12A9D5A9D1}"/>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DE050DF4-517F-4C11-BECE-23857F1C906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9250D6DA-CCC3-49F1-A395-D898AF743309}"/>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9336E4A6-370B-4235-830E-F0866F1C061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63F89651-1EA6-4838-91FD-409840B5D0C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F90A7973-AEEF-44F7-B759-5ABC903D8EB1}"/>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F9B833B9-D21E-4C20-A107-380C76155B2B}"/>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8783478C-5126-4957-965C-B2E8C1F9930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12F5E58C-960E-4F7B-B8F1-0BA1788BC99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BCD86985-7B18-41D3-843C-1387A016CB7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8" name="テキスト ボックス 427">
          <a:extLst>
            <a:ext uri="{FF2B5EF4-FFF2-40B4-BE49-F238E27FC236}">
              <a16:creationId xmlns:a16="http://schemas.microsoft.com/office/drawing/2014/main" id="{0428E74F-ADFE-4F6D-9027-E56044B7E58C}"/>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4ACA4C62-7BF9-454E-B2A3-4B1EB1ECD99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0" name="テキスト ボックス 429">
          <a:extLst>
            <a:ext uri="{FF2B5EF4-FFF2-40B4-BE49-F238E27FC236}">
              <a16:creationId xmlns:a16="http://schemas.microsoft.com/office/drawing/2014/main" id="{A5EC7F5C-F35B-4B3A-B029-4870A0586B82}"/>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08C36461-646F-4D74-A7BB-60D4847758B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432" name="直線コネクタ 431">
          <a:extLst>
            <a:ext uri="{FF2B5EF4-FFF2-40B4-BE49-F238E27FC236}">
              <a16:creationId xmlns:a16="http://schemas.microsoft.com/office/drawing/2014/main" id="{53D41DD7-B06E-4E1A-A9C9-DE9E8A4387C2}"/>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EB59429D-8672-4DCF-92B5-860FCA44A141}"/>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434" name="直線コネクタ 433">
          <a:extLst>
            <a:ext uri="{FF2B5EF4-FFF2-40B4-BE49-F238E27FC236}">
              <a16:creationId xmlns:a16="http://schemas.microsoft.com/office/drawing/2014/main" id="{EF8117E2-C572-4042-ABE5-DBCD8A4AD6AC}"/>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435" name="【学校施設】&#10;有形固定資産減価償却率最大値テキスト">
          <a:extLst>
            <a:ext uri="{FF2B5EF4-FFF2-40B4-BE49-F238E27FC236}">
              <a16:creationId xmlns:a16="http://schemas.microsoft.com/office/drawing/2014/main" id="{C7682ED0-FA04-4113-A691-5C467A3FCC8C}"/>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436" name="直線コネクタ 435">
          <a:extLst>
            <a:ext uri="{FF2B5EF4-FFF2-40B4-BE49-F238E27FC236}">
              <a16:creationId xmlns:a16="http://schemas.microsoft.com/office/drawing/2014/main" id="{6BE2F90D-A42E-4A92-A9C6-E0A266ED3EE3}"/>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35FF79E5-8D0C-468E-9F3A-DB5B8503BF5D}"/>
            </a:ext>
          </a:extLst>
        </xdr:cNvPr>
        <xdr:cNvSpPr txBox="1"/>
      </xdr:nvSpPr>
      <xdr:spPr>
        <a:xfrm>
          <a:off x="14414500" y="9993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438" name="フローチャート: 判断 437">
          <a:extLst>
            <a:ext uri="{FF2B5EF4-FFF2-40B4-BE49-F238E27FC236}">
              <a16:creationId xmlns:a16="http://schemas.microsoft.com/office/drawing/2014/main" id="{C4DC7828-37E6-48C1-9D81-E6CA9E08F3BF}"/>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439" name="フローチャート: 判断 438">
          <a:extLst>
            <a:ext uri="{FF2B5EF4-FFF2-40B4-BE49-F238E27FC236}">
              <a16:creationId xmlns:a16="http://schemas.microsoft.com/office/drawing/2014/main" id="{3309F497-CCBB-43AD-A06A-431E32D1E4CA}"/>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440" name="フローチャート: 判断 439">
          <a:extLst>
            <a:ext uri="{FF2B5EF4-FFF2-40B4-BE49-F238E27FC236}">
              <a16:creationId xmlns:a16="http://schemas.microsoft.com/office/drawing/2014/main" id="{53DE0F05-6365-4A47-AD1A-25C16A390DB7}"/>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441" name="フローチャート: 判断 440">
          <a:extLst>
            <a:ext uri="{FF2B5EF4-FFF2-40B4-BE49-F238E27FC236}">
              <a16:creationId xmlns:a16="http://schemas.microsoft.com/office/drawing/2014/main" id="{09834930-3E6A-4966-9B61-DA4866684581}"/>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442" name="フローチャート: 判断 441">
          <a:extLst>
            <a:ext uri="{FF2B5EF4-FFF2-40B4-BE49-F238E27FC236}">
              <a16:creationId xmlns:a16="http://schemas.microsoft.com/office/drawing/2014/main" id="{F7C15418-6581-4F2D-9AA4-CFF9B12B8DB0}"/>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7A823ACC-C4B8-4FF5-9346-8733741B22D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329E22F-D350-424C-94AA-079769C54A4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A91F82FD-DDFE-4F37-B2E1-FE5B10F1DA9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EB42B20A-2DB1-4EDD-8635-FF8727B7EFF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DB7858B7-41B0-4572-A868-AE703679488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66766</xdr:rowOff>
    </xdr:from>
    <xdr:to>
      <xdr:col>85</xdr:col>
      <xdr:colOff>177800</xdr:colOff>
      <xdr:row>56</xdr:row>
      <xdr:rowOff>168366</xdr:rowOff>
    </xdr:to>
    <xdr:sp macro="" textlink="">
      <xdr:nvSpPr>
        <xdr:cNvPr id="448" name="楕円 447">
          <a:extLst>
            <a:ext uri="{FF2B5EF4-FFF2-40B4-BE49-F238E27FC236}">
              <a16:creationId xmlns:a16="http://schemas.microsoft.com/office/drawing/2014/main" id="{BE9C2BC5-AFF0-4A59-9BD2-CF65D4E110E9}"/>
            </a:ext>
          </a:extLst>
        </xdr:cNvPr>
        <xdr:cNvSpPr/>
      </xdr:nvSpPr>
      <xdr:spPr>
        <a:xfrm>
          <a:off x="14325600" y="945460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89643</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FD94005C-8C49-493B-BD4F-411E920E2093}"/>
            </a:ext>
          </a:extLst>
        </xdr:cNvPr>
        <xdr:cNvSpPr txBox="1"/>
      </xdr:nvSpPr>
      <xdr:spPr>
        <a:xfrm>
          <a:off x="14414500" y="930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135346</xdr:rowOff>
    </xdr:from>
    <xdr:to>
      <xdr:col>81</xdr:col>
      <xdr:colOff>101600</xdr:colOff>
      <xdr:row>55</xdr:row>
      <xdr:rowOff>65496</xdr:rowOff>
    </xdr:to>
    <xdr:sp macro="" textlink="">
      <xdr:nvSpPr>
        <xdr:cNvPr id="450" name="楕円 449">
          <a:extLst>
            <a:ext uri="{FF2B5EF4-FFF2-40B4-BE49-F238E27FC236}">
              <a16:creationId xmlns:a16="http://schemas.microsoft.com/office/drawing/2014/main" id="{4ED6DB0E-421F-4FA3-801A-56B0C98741E1}"/>
            </a:ext>
          </a:extLst>
        </xdr:cNvPr>
        <xdr:cNvSpPr/>
      </xdr:nvSpPr>
      <xdr:spPr>
        <a:xfrm>
          <a:off x="13578840" y="91879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14696</xdr:rowOff>
    </xdr:from>
    <xdr:to>
      <xdr:col>85</xdr:col>
      <xdr:colOff>127000</xdr:colOff>
      <xdr:row>56</xdr:row>
      <xdr:rowOff>117566</xdr:rowOff>
    </xdr:to>
    <xdr:cxnSp macro="">
      <xdr:nvCxnSpPr>
        <xdr:cNvPr id="451" name="直線コネクタ 450">
          <a:extLst>
            <a:ext uri="{FF2B5EF4-FFF2-40B4-BE49-F238E27FC236}">
              <a16:creationId xmlns:a16="http://schemas.microsoft.com/office/drawing/2014/main" id="{3359442B-6D12-499D-AB79-363704CC718D}"/>
            </a:ext>
          </a:extLst>
        </xdr:cNvPr>
        <xdr:cNvCxnSpPr/>
      </xdr:nvCxnSpPr>
      <xdr:spPr>
        <a:xfrm>
          <a:off x="13629640" y="9234896"/>
          <a:ext cx="74676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83094</xdr:rowOff>
    </xdr:from>
    <xdr:to>
      <xdr:col>76</xdr:col>
      <xdr:colOff>165100</xdr:colOff>
      <xdr:row>55</xdr:row>
      <xdr:rowOff>13244</xdr:rowOff>
    </xdr:to>
    <xdr:sp macro="" textlink="">
      <xdr:nvSpPr>
        <xdr:cNvPr id="452" name="楕円 451">
          <a:extLst>
            <a:ext uri="{FF2B5EF4-FFF2-40B4-BE49-F238E27FC236}">
              <a16:creationId xmlns:a16="http://schemas.microsoft.com/office/drawing/2014/main" id="{B2637F6A-E00C-4FDB-A541-ED4A62EC1C0C}"/>
            </a:ext>
          </a:extLst>
        </xdr:cNvPr>
        <xdr:cNvSpPr/>
      </xdr:nvSpPr>
      <xdr:spPr>
        <a:xfrm>
          <a:off x="12804140" y="91356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133894</xdr:rowOff>
    </xdr:from>
    <xdr:to>
      <xdr:col>81</xdr:col>
      <xdr:colOff>50800</xdr:colOff>
      <xdr:row>55</xdr:row>
      <xdr:rowOff>14696</xdr:rowOff>
    </xdr:to>
    <xdr:cxnSp macro="">
      <xdr:nvCxnSpPr>
        <xdr:cNvPr id="453" name="直線コネクタ 452">
          <a:extLst>
            <a:ext uri="{FF2B5EF4-FFF2-40B4-BE49-F238E27FC236}">
              <a16:creationId xmlns:a16="http://schemas.microsoft.com/office/drawing/2014/main" id="{30487EB4-A72B-44E9-99A5-36559B7BA90D}"/>
            </a:ext>
          </a:extLst>
        </xdr:cNvPr>
        <xdr:cNvCxnSpPr/>
      </xdr:nvCxnSpPr>
      <xdr:spPr>
        <a:xfrm>
          <a:off x="12854940" y="9186454"/>
          <a:ext cx="77470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65133</xdr:rowOff>
    </xdr:from>
    <xdr:to>
      <xdr:col>72</xdr:col>
      <xdr:colOff>38100</xdr:colOff>
      <xdr:row>55</xdr:row>
      <xdr:rowOff>166733</xdr:rowOff>
    </xdr:to>
    <xdr:sp macro="" textlink="">
      <xdr:nvSpPr>
        <xdr:cNvPr id="454" name="楕円 453">
          <a:extLst>
            <a:ext uri="{FF2B5EF4-FFF2-40B4-BE49-F238E27FC236}">
              <a16:creationId xmlns:a16="http://schemas.microsoft.com/office/drawing/2014/main" id="{C56302B3-26EE-40DA-BE02-DC15B5028F53}"/>
            </a:ext>
          </a:extLst>
        </xdr:cNvPr>
        <xdr:cNvSpPr/>
      </xdr:nvSpPr>
      <xdr:spPr>
        <a:xfrm>
          <a:off x="12029440" y="92853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54</xdr:row>
      <xdr:rowOff>133894</xdr:rowOff>
    </xdr:from>
    <xdr:to>
      <xdr:col>76</xdr:col>
      <xdr:colOff>114300</xdr:colOff>
      <xdr:row>55</xdr:row>
      <xdr:rowOff>115933</xdr:rowOff>
    </xdr:to>
    <xdr:cxnSp macro="">
      <xdr:nvCxnSpPr>
        <xdr:cNvPr id="455" name="直線コネクタ 454">
          <a:extLst>
            <a:ext uri="{FF2B5EF4-FFF2-40B4-BE49-F238E27FC236}">
              <a16:creationId xmlns:a16="http://schemas.microsoft.com/office/drawing/2014/main" id="{CE4C461F-0BA3-40FA-819E-ED32B6A70193}"/>
            </a:ext>
          </a:extLst>
        </xdr:cNvPr>
        <xdr:cNvCxnSpPr/>
      </xdr:nvCxnSpPr>
      <xdr:spPr>
        <a:xfrm flipV="1">
          <a:off x="12072620" y="9186454"/>
          <a:ext cx="782320" cy="14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107587</xdr:rowOff>
    </xdr:from>
    <xdr:to>
      <xdr:col>67</xdr:col>
      <xdr:colOff>101600</xdr:colOff>
      <xdr:row>58</xdr:row>
      <xdr:rowOff>37737</xdr:rowOff>
    </xdr:to>
    <xdr:sp macro="" textlink="">
      <xdr:nvSpPr>
        <xdr:cNvPr id="456" name="楕円 455">
          <a:extLst>
            <a:ext uri="{FF2B5EF4-FFF2-40B4-BE49-F238E27FC236}">
              <a16:creationId xmlns:a16="http://schemas.microsoft.com/office/drawing/2014/main" id="{7FA06B0D-B1CF-475A-90CC-C029657801E4}"/>
            </a:ext>
          </a:extLst>
        </xdr:cNvPr>
        <xdr:cNvSpPr/>
      </xdr:nvSpPr>
      <xdr:spPr>
        <a:xfrm>
          <a:off x="11231880" y="9663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115933</xdr:rowOff>
    </xdr:from>
    <xdr:to>
      <xdr:col>71</xdr:col>
      <xdr:colOff>177800</xdr:colOff>
      <xdr:row>57</xdr:row>
      <xdr:rowOff>158387</xdr:rowOff>
    </xdr:to>
    <xdr:cxnSp macro="">
      <xdr:nvCxnSpPr>
        <xdr:cNvPr id="457" name="直線コネクタ 456">
          <a:extLst>
            <a:ext uri="{FF2B5EF4-FFF2-40B4-BE49-F238E27FC236}">
              <a16:creationId xmlns:a16="http://schemas.microsoft.com/office/drawing/2014/main" id="{EEEED265-358F-4AA8-9F18-68DFF1206CCA}"/>
            </a:ext>
          </a:extLst>
        </xdr:cNvPr>
        <xdr:cNvCxnSpPr/>
      </xdr:nvCxnSpPr>
      <xdr:spPr>
        <a:xfrm flipV="1">
          <a:off x="11282680" y="9336133"/>
          <a:ext cx="789940" cy="37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458" name="n_1aveValue【学校施設】&#10;有形固定資産減価償却率">
          <a:extLst>
            <a:ext uri="{FF2B5EF4-FFF2-40B4-BE49-F238E27FC236}">
              <a16:creationId xmlns:a16="http://schemas.microsoft.com/office/drawing/2014/main" id="{5DF69FD5-4391-4194-B570-9EA07E1B0EBC}"/>
            </a:ext>
          </a:extLst>
        </xdr:cNvPr>
        <xdr:cNvSpPr txBox="1"/>
      </xdr:nvSpPr>
      <xdr:spPr>
        <a:xfrm>
          <a:off x="13437244" y="1006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459" name="n_2aveValue【学校施設】&#10;有形固定資産減価償却率">
          <a:extLst>
            <a:ext uri="{FF2B5EF4-FFF2-40B4-BE49-F238E27FC236}">
              <a16:creationId xmlns:a16="http://schemas.microsoft.com/office/drawing/2014/main" id="{68237698-0FE8-4A1E-94AE-987DD3030A86}"/>
            </a:ext>
          </a:extLst>
        </xdr:cNvPr>
        <xdr:cNvSpPr txBox="1"/>
      </xdr:nvSpPr>
      <xdr:spPr>
        <a:xfrm>
          <a:off x="12675244" y="1004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460" name="n_3aveValue【学校施設】&#10;有形固定資産減価償却率">
          <a:extLst>
            <a:ext uri="{FF2B5EF4-FFF2-40B4-BE49-F238E27FC236}">
              <a16:creationId xmlns:a16="http://schemas.microsoft.com/office/drawing/2014/main" id="{B6D2A2FE-7DF2-4196-B432-7BFD814F29D0}"/>
            </a:ext>
          </a:extLst>
        </xdr:cNvPr>
        <xdr:cNvSpPr txBox="1"/>
      </xdr:nvSpPr>
      <xdr:spPr>
        <a:xfrm>
          <a:off x="11900544"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461" name="n_4aveValue【学校施設】&#10;有形固定資産減価償却率">
          <a:extLst>
            <a:ext uri="{FF2B5EF4-FFF2-40B4-BE49-F238E27FC236}">
              <a16:creationId xmlns:a16="http://schemas.microsoft.com/office/drawing/2014/main" id="{DD9B502E-1CED-47C3-8137-1EC166C2E849}"/>
            </a:ext>
          </a:extLst>
        </xdr:cNvPr>
        <xdr:cNvSpPr txBox="1"/>
      </xdr:nvSpPr>
      <xdr:spPr>
        <a:xfrm>
          <a:off x="11102984" y="1000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82023</xdr:rowOff>
    </xdr:from>
    <xdr:ext cx="405111" cy="259045"/>
    <xdr:sp macro="" textlink="">
      <xdr:nvSpPr>
        <xdr:cNvPr id="462" name="n_1mainValue【学校施設】&#10;有形固定資産減価償却率">
          <a:extLst>
            <a:ext uri="{FF2B5EF4-FFF2-40B4-BE49-F238E27FC236}">
              <a16:creationId xmlns:a16="http://schemas.microsoft.com/office/drawing/2014/main" id="{099A398E-3B0E-4618-B2D7-C88D930D5A6B}"/>
            </a:ext>
          </a:extLst>
        </xdr:cNvPr>
        <xdr:cNvSpPr txBox="1"/>
      </xdr:nvSpPr>
      <xdr:spPr>
        <a:xfrm>
          <a:off x="13437244" y="896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29771</xdr:rowOff>
    </xdr:from>
    <xdr:ext cx="405111" cy="259045"/>
    <xdr:sp macro="" textlink="">
      <xdr:nvSpPr>
        <xdr:cNvPr id="463" name="n_2mainValue【学校施設】&#10;有形固定資産減価償却率">
          <a:extLst>
            <a:ext uri="{FF2B5EF4-FFF2-40B4-BE49-F238E27FC236}">
              <a16:creationId xmlns:a16="http://schemas.microsoft.com/office/drawing/2014/main" id="{5DFFB96F-98CA-42C9-B6AA-C0A77C02305B}"/>
            </a:ext>
          </a:extLst>
        </xdr:cNvPr>
        <xdr:cNvSpPr txBox="1"/>
      </xdr:nvSpPr>
      <xdr:spPr>
        <a:xfrm>
          <a:off x="12675244" y="891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11810</xdr:rowOff>
    </xdr:from>
    <xdr:ext cx="405111" cy="259045"/>
    <xdr:sp macro="" textlink="">
      <xdr:nvSpPr>
        <xdr:cNvPr id="464" name="n_3mainValue【学校施設】&#10;有形固定資産減価償却率">
          <a:extLst>
            <a:ext uri="{FF2B5EF4-FFF2-40B4-BE49-F238E27FC236}">
              <a16:creationId xmlns:a16="http://schemas.microsoft.com/office/drawing/2014/main" id="{D9E38A82-6AA5-479D-AF3A-E2069562793E}"/>
            </a:ext>
          </a:extLst>
        </xdr:cNvPr>
        <xdr:cNvSpPr txBox="1"/>
      </xdr:nvSpPr>
      <xdr:spPr>
        <a:xfrm>
          <a:off x="11900544" y="906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54264</xdr:rowOff>
    </xdr:from>
    <xdr:ext cx="405111" cy="259045"/>
    <xdr:sp macro="" textlink="">
      <xdr:nvSpPr>
        <xdr:cNvPr id="465" name="n_4mainValue【学校施設】&#10;有形固定資産減価償却率">
          <a:extLst>
            <a:ext uri="{FF2B5EF4-FFF2-40B4-BE49-F238E27FC236}">
              <a16:creationId xmlns:a16="http://schemas.microsoft.com/office/drawing/2014/main" id="{86C8C2B1-C79F-48FC-9B3F-7E30704D1533}"/>
            </a:ext>
          </a:extLst>
        </xdr:cNvPr>
        <xdr:cNvSpPr txBox="1"/>
      </xdr:nvSpPr>
      <xdr:spPr>
        <a:xfrm>
          <a:off x="11102984" y="944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B0FFBA72-482E-4312-88BE-ED1B36E3C3D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42E72387-439E-473A-BB2D-B3DC2E006D6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F07E16C1-A062-4B07-B258-0F090B51D14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3A12F1E4-F768-4DA4-AF26-195222C6502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46869FCC-932C-475F-A3F1-176B2DB9209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1A7427B2-09A3-4A31-96F8-FC3386AF0FD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3F21B36B-D6CF-4588-A16B-B25867D6489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26F3A689-36AF-4A6F-AE23-035FD938155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CC07F60F-CC7F-4CFF-A7C9-9745DC4DC95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EFD7758E-EA09-44FA-ABE0-C995A963438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6" name="直線コネクタ 475">
          <a:extLst>
            <a:ext uri="{FF2B5EF4-FFF2-40B4-BE49-F238E27FC236}">
              <a16:creationId xmlns:a16="http://schemas.microsoft.com/office/drawing/2014/main" id="{070ACDAC-FAB4-4CB0-8821-95D449B7375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7" name="テキスト ボックス 476">
          <a:extLst>
            <a:ext uri="{FF2B5EF4-FFF2-40B4-BE49-F238E27FC236}">
              <a16:creationId xmlns:a16="http://schemas.microsoft.com/office/drawing/2014/main" id="{95F30C88-58D9-4116-9C8C-A56BD73407A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8" name="直線コネクタ 477">
          <a:extLst>
            <a:ext uri="{FF2B5EF4-FFF2-40B4-BE49-F238E27FC236}">
              <a16:creationId xmlns:a16="http://schemas.microsoft.com/office/drawing/2014/main" id="{E23C58C8-7AA4-47E4-BEB8-90579887A91F}"/>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9" name="テキスト ボックス 478">
          <a:extLst>
            <a:ext uri="{FF2B5EF4-FFF2-40B4-BE49-F238E27FC236}">
              <a16:creationId xmlns:a16="http://schemas.microsoft.com/office/drawing/2014/main" id="{9D996980-5FE0-4400-ADB1-2541C3C184B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0" name="直線コネクタ 479">
          <a:extLst>
            <a:ext uri="{FF2B5EF4-FFF2-40B4-BE49-F238E27FC236}">
              <a16:creationId xmlns:a16="http://schemas.microsoft.com/office/drawing/2014/main" id="{A6B151C5-AB9D-4021-9FB1-6A1184B3470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1" name="テキスト ボックス 480">
          <a:extLst>
            <a:ext uri="{FF2B5EF4-FFF2-40B4-BE49-F238E27FC236}">
              <a16:creationId xmlns:a16="http://schemas.microsoft.com/office/drawing/2014/main" id="{5841EBE6-79BF-40D8-A0AE-169AC78EAD1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2" name="直線コネクタ 481">
          <a:extLst>
            <a:ext uri="{FF2B5EF4-FFF2-40B4-BE49-F238E27FC236}">
              <a16:creationId xmlns:a16="http://schemas.microsoft.com/office/drawing/2014/main" id="{1719F967-44C3-4784-B68C-3C26792ECE0B}"/>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3" name="テキスト ボックス 482">
          <a:extLst>
            <a:ext uri="{FF2B5EF4-FFF2-40B4-BE49-F238E27FC236}">
              <a16:creationId xmlns:a16="http://schemas.microsoft.com/office/drawing/2014/main" id="{770B84BA-457C-4822-BF29-5ABA7EFA009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4" name="直線コネクタ 483">
          <a:extLst>
            <a:ext uri="{FF2B5EF4-FFF2-40B4-BE49-F238E27FC236}">
              <a16:creationId xmlns:a16="http://schemas.microsoft.com/office/drawing/2014/main" id="{6FE1FE2F-DA17-4F74-99E3-95C89D1E9ABE}"/>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5" name="テキスト ボックス 484">
          <a:extLst>
            <a:ext uri="{FF2B5EF4-FFF2-40B4-BE49-F238E27FC236}">
              <a16:creationId xmlns:a16="http://schemas.microsoft.com/office/drawing/2014/main" id="{E7DA9A4A-EABC-4848-BAAA-0E13B218D637}"/>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6" name="直線コネクタ 485">
          <a:extLst>
            <a:ext uri="{FF2B5EF4-FFF2-40B4-BE49-F238E27FC236}">
              <a16:creationId xmlns:a16="http://schemas.microsoft.com/office/drawing/2014/main" id="{B1C4EDDC-2318-42C2-AED4-F7067A68AC0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7" name="テキスト ボックス 486">
          <a:extLst>
            <a:ext uri="{FF2B5EF4-FFF2-40B4-BE49-F238E27FC236}">
              <a16:creationId xmlns:a16="http://schemas.microsoft.com/office/drawing/2014/main" id="{777BBDAC-8089-4BAE-BF48-167DC8F46FEC}"/>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8" name="【学校施設】&#10;一人当たり面積グラフ枠">
          <a:extLst>
            <a:ext uri="{FF2B5EF4-FFF2-40B4-BE49-F238E27FC236}">
              <a16:creationId xmlns:a16="http://schemas.microsoft.com/office/drawing/2014/main" id="{65CC04BA-2742-4787-9BD8-DA75FC56B99E}"/>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89" name="直線コネクタ 488">
          <a:extLst>
            <a:ext uri="{FF2B5EF4-FFF2-40B4-BE49-F238E27FC236}">
              <a16:creationId xmlns:a16="http://schemas.microsoft.com/office/drawing/2014/main" id="{00E81A4E-A539-4380-B948-90621A571F97}"/>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90" name="【学校施設】&#10;一人当たり面積最小値テキスト">
          <a:extLst>
            <a:ext uri="{FF2B5EF4-FFF2-40B4-BE49-F238E27FC236}">
              <a16:creationId xmlns:a16="http://schemas.microsoft.com/office/drawing/2014/main" id="{3E7261C8-700F-4DBE-A385-F9955EAAFAD7}"/>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91" name="直線コネクタ 490">
          <a:extLst>
            <a:ext uri="{FF2B5EF4-FFF2-40B4-BE49-F238E27FC236}">
              <a16:creationId xmlns:a16="http://schemas.microsoft.com/office/drawing/2014/main" id="{51167177-7C63-453E-971D-A82E3BC36431}"/>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2" name="【学校施設】&#10;一人当たり面積最大値テキスト">
          <a:extLst>
            <a:ext uri="{FF2B5EF4-FFF2-40B4-BE49-F238E27FC236}">
              <a16:creationId xmlns:a16="http://schemas.microsoft.com/office/drawing/2014/main" id="{4F3AC4A6-8AD2-4B9D-AF7D-08DE5CB3B586}"/>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3" name="直線コネクタ 492">
          <a:extLst>
            <a:ext uri="{FF2B5EF4-FFF2-40B4-BE49-F238E27FC236}">
              <a16:creationId xmlns:a16="http://schemas.microsoft.com/office/drawing/2014/main" id="{0D21CF05-EAA1-4FD8-AA2F-E3B7B47A9857}"/>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494" name="【学校施設】&#10;一人当たり面積平均値テキスト">
          <a:extLst>
            <a:ext uri="{FF2B5EF4-FFF2-40B4-BE49-F238E27FC236}">
              <a16:creationId xmlns:a16="http://schemas.microsoft.com/office/drawing/2014/main" id="{F3AE5512-47A2-4C6C-829F-F273036E01A8}"/>
            </a:ext>
          </a:extLst>
        </xdr:cNvPr>
        <xdr:cNvSpPr txBox="1"/>
      </xdr:nvSpPr>
      <xdr:spPr>
        <a:xfrm>
          <a:off x="19547840" y="1016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5" name="フローチャート: 判断 494">
          <a:extLst>
            <a:ext uri="{FF2B5EF4-FFF2-40B4-BE49-F238E27FC236}">
              <a16:creationId xmlns:a16="http://schemas.microsoft.com/office/drawing/2014/main" id="{C81D178F-47C7-4A7E-84A9-669C46DAA90F}"/>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6" name="フローチャート: 判断 495">
          <a:extLst>
            <a:ext uri="{FF2B5EF4-FFF2-40B4-BE49-F238E27FC236}">
              <a16:creationId xmlns:a16="http://schemas.microsoft.com/office/drawing/2014/main" id="{9C72343D-483D-41FB-BFBA-134A76CDDEC8}"/>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7" name="フローチャート: 判断 496">
          <a:extLst>
            <a:ext uri="{FF2B5EF4-FFF2-40B4-BE49-F238E27FC236}">
              <a16:creationId xmlns:a16="http://schemas.microsoft.com/office/drawing/2014/main" id="{1452F6D1-5AB8-4399-ADD4-FA72DB6613B3}"/>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498" name="フローチャート: 判断 497">
          <a:extLst>
            <a:ext uri="{FF2B5EF4-FFF2-40B4-BE49-F238E27FC236}">
              <a16:creationId xmlns:a16="http://schemas.microsoft.com/office/drawing/2014/main" id="{2CEE650F-C9B7-40F5-809E-108E0E47426A}"/>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499" name="フローチャート: 判断 498">
          <a:extLst>
            <a:ext uri="{FF2B5EF4-FFF2-40B4-BE49-F238E27FC236}">
              <a16:creationId xmlns:a16="http://schemas.microsoft.com/office/drawing/2014/main" id="{7B998E8E-4007-4297-AEE2-760E793AFCB4}"/>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5D4AD7BD-F96B-472A-848D-DAA7CDEC517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13A62A8E-6E64-42B5-BDEF-E9108AB6590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9A08CD58-A401-47A2-BE5D-185A4A814DA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3CDF0891-97B8-4184-B80D-8DD5BD6091D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F338F562-8802-4C6F-B1B7-295B718F635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117221</xdr:rowOff>
    </xdr:from>
    <xdr:to>
      <xdr:col>116</xdr:col>
      <xdr:colOff>114300</xdr:colOff>
      <xdr:row>63</xdr:row>
      <xdr:rowOff>47371</xdr:rowOff>
    </xdr:to>
    <xdr:sp macro="" textlink="">
      <xdr:nvSpPr>
        <xdr:cNvPr id="505" name="楕円 504">
          <a:extLst>
            <a:ext uri="{FF2B5EF4-FFF2-40B4-BE49-F238E27FC236}">
              <a16:creationId xmlns:a16="http://schemas.microsoft.com/office/drawing/2014/main" id="{7608F465-4705-42F5-8408-7E53D943C187}"/>
            </a:ext>
          </a:extLst>
        </xdr:cNvPr>
        <xdr:cNvSpPr/>
      </xdr:nvSpPr>
      <xdr:spPr>
        <a:xfrm>
          <a:off x="19458940" y="10510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32148</xdr:rowOff>
    </xdr:from>
    <xdr:ext cx="469744" cy="259045"/>
    <xdr:sp macro="" textlink="">
      <xdr:nvSpPr>
        <xdr:cNvPr id="506" name="【学校施設】&#10;一人当たり面積該当値テキスト">
          <a:extLst>
            <a:ext uri="{FF2B5EF4-FFF2-40B4-BE49-F238E27FC236}">
              <a16:creationId xmlns:a16="http://schemas.microsoft.com/office/drawing/2014/main" id="{36D00C85-EEFE-4422-9F83-8DDE0C249F1B}"/>
            </a:ext>
          </a:extLst>
        </xdr:cNvPr>
        <xdr:cNvSpPr txBox="1"/>
      </xdr:nvSpPr>
      <xdr:spPr>
        <a:xfrm>
          <a:off x="19547840" y="1042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107315</xdr:rowOff>
    </xdr:from>
    <xdr:to>
      <xdr:col>112</xdr:col>
      <xdr:colOff>38100</xdr:colOff>
      <xdr:row>63</xdr:row>
      <xdr:rowOff>37465</xdr:rowOff>
    </xdr:to>
    <xdr:sp macro="" textlink="">
      <xdr:nvSpPr>
        <xdr:cNvPr id="507" name="楕円 506">
          <a:extLst>
            <a:ext uri="{FF2B5EF4-FFF2-40B4-BE49-F238E27FC236}">
              <a16:creationId xmlns:a16="http://schemas.microsoft.com/office/drawing/2014/main" id="{14D0F7A4-5E67-4B4C-B8D2-856BB435021E}"/>
            </a:ext>
          </a:extLst>
        </xdr:cNvPr>
        <xdr:cNvSpPr/>
      </xdr:nvSpPr>
      <xdr:spPr>
        <a:xfrm>
          <a:off x="18735040" y="105009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158115</xdr:rowOff>
    </xdr:from>
    <xdr:to>
      <xdr:col>116</xdr:col>
      <xdr:colOff>63500</xdr:colOff>
      <xdr:row>62</xdr:row>
      <xdr:rowOff>168021</xdr:rowOff>
    </xdr:to>
    <xdr:cxnSp macro="">
      <xdr:nvCxnSpPr>
        <xdr:cNvPr id="508" name="直線コネクタ 507">
          <a:extLst>
            <a:ext uri="{FF2B5EF4-FFF2-40B4-BE49-F238E27FC236}">
              <a16:creationId xmlns:a16="http://schemas.microsoft.com/office/drawing/2014/main" id="{E2C0B784-7A9D-494A-BD0D-3E25AEA2C206}"/>
            </a:ext>
          </a:extLst>
        </xdr:cNvPr>
        <xdr:cNvCxnSpPr/>
      </xdr:nvCxnSpPr>
      <xdr:spPr>
        <a:xfrm>
          <a:off x="18778220" y="10551795"/>
          <a:ext cx="73152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109601</xdr:rowOff>
    </xdr:from>
    <xdr:to>
      <xdr:col>107</xdr:col>
      <xdr:colOff>101600</xdr:colOff>
      <xdr:row>63</xdr:row>
      <xdr:rowOff>39751</xdr:rowOff>
    </xdr:to>
    <xdr:sp macro="" textlink="">
      <xdr:nvSpPr>
        <xdr:cNvPr id="509" name="楕円 508">
          <a:extLst>
            <a:ext uri="{FF2B5EF4-FFF2-40B4-BE49-F238E27FC236}">
              <a16:creationId xmlns:a16="http://schemas.microsoft.com/office/drawing/2014/main" id="{E327DF04-7267-4EC3-9E15-CC8522BC1EA6}"/>
            </a:ext>
          </a:extLst>
        </xdr:cNvPr>
        <xdr:cNvSpPr/>
      </xdr:nvSpPr>
      <xdr:spPr>
        <a:xfrm>
          <a:off x="17937480" y="105032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158115</xdr:rowOff>
    </xdr:from>
    <xdr:to>
      <xdr:col>111</xdr:col>
      <xdr:colOff>177800</xdr:colOff>
      <xdr:row>62</xdr:row>
      <xdr:rowOff>160401</xdr:rowOff>
    </xdr:to>
    <xdr:cxnSp macro="">
      <xdr:nvCxnSpPr>
        <xdr:cNvPr id="510" name="直線コネクタ 509">
          <a:extLst>
            <a:ext uri="{FF2B5EF4-FFF2-40B4-BE49-F238E27FC236}">
              <a16:creationId xmlns:a16="http://schemas.microsoft.com/office/drawing/2014/main" id="{76E326F3-2B37-4EDD-BC52-2C4F7B350FF9}"/>
            </a:ext>
          </a:extLst>
        </xdr:cNvPr>
        <xdr:cNvCxnSpPr/>
      </xdr:nvCxnSpPr>
      <xdr:spPr>
        <a:xfrm flipV="1">
          <a:off x="17988280" y="10551795"/>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100838</xdr:rowOff>
    </xdr:from>
    <xdr:to>
      <xdr:col>102</xdr:col>
      <xdr:colOff>165100</xdr:colOff>
      <xdr:row>63</xdr:row>
      <xdr:rowOff>30988</xdr:rowOff>
    </xdr:to>
    <xdr:sp macro="" textlink="">
      <xdr:nvSpPr>
        <xdr:cNvPr id="511" name="楕円 510">
          <a:extLst>
            <a:ext uri="{FF2B5EF4-FFF2-40B4-BE49-F238E27FC236}">
              <a16:creationId xmlns:a16="http://schemas.microsoft.com/office/drawing/2014/main" id="{CE5091E6-B213-4F41-B040-6898AB98AAEC}"/>
            </a:ext>
          </a:extLst>
        </xdr:cNvPr>
        <xdr:cNvSpPr/>
      </xdr:nvSpPr>
      <xdr:spPr>
        <a:xfrm>
          <a:off x="17162780" y="10494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151638</xdr:rowOff>
    </xdr:from>
    <xdr:to>
      <xdr:col>107</xdr:col>
      <xdr:colOff>50800</xdr:colOff>
      <xdr:row>62</xdr:row>
      <xdr:rowOff>160401</xdr:rowOff>
    </xdr:to>
    <xdr:cxnSp macro="">
      <xdr:nvCxnSpPr>
        <xdr:cNvPr id="512" name="直線コネクタ 511">
          <a:extLst>
            <a:ext uri="{FF2B5EF4-FFF2-40B4-BE49-F238E27FC236}">
              <a16:creationId xmlns:a16="http://schemas.microsoft.com/office/drawing/2014/main" id="{755DE08A-22BD-4753-B403-0E2819296116}"/>
            </a:ext>
          </a:extLst>
        </xdr:cNvPr>
        <xdr:cNvCxnSpPr/>
      </xdr:nvCxnSpPr>
      <xdr:spPr>
        <a:xfrm>
          <a:off x="17213580" y="10545318"/>
          <a:ext cx="7747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88646</xdr:rowOff>
    </xdr:from>
    <xdr:to>
      <xdr:col>98</xdr:col>
      <xdr:colOff>38100</xdr:colOff>
      <xdr:row>63</xdr:row>
      <xdr:rowOff>18796</xdr:rowOff>
    </xdr:to>
    <xdr:sp macro="" textlink="">
      <xdr:nvSpPr>
        <xdr:cNvPr id="513" name="楕円 512">
          <a:extLst>
            <a:ext uri="{FF2B5EF4-FFF2-40B4-BE49-F238E27FC236}">
              <a16:creationId xmlns:a16="http://schemas.microsoft.com/office/drawing/2014/main" id="{E9A6FB74-04CA-4611-9E74-54C964721815}"/>
            </a:ext>
          </a:extLst>
        </xdr:cNvPr>
        <xdr:cNvSpPr/>
      </xdr:nvSpPr>
      <xdr:spPr>
        <a:xfrm>
          <a:off x="16388080" y="10482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139446</xdr:rowOff>
    </xdr:from>
    <xdr:to>
      <xdr:col>102</xdr:col>
      <xdr:colOff>114300</xdr:colOff>
      <xdr:row>62</xdr:row>
      <xdr:rowOff>151638</xdr:rowOff>
    </xdr:to>
    <xdr:cxnSp macro="">
      <xdr:nvCxnSpPr>
        <xdr:cNvPr id="514" name="直線コネクタ 513">
          <a:extLst>
            <a:ext uri="{FF2B5EF4-FFF2-40B4-BE49-F238E27FC236}">
              <a16:creationId xmlns:a16="http://schemas.microsoft.com/office/drawing/2014/main" id="{6FB58DC9-DED1-443E-ACD4-F76C90E77164}"/>
            </a:ext>
          </a:extLst>
        </xdr:cNvPr>
        <xdr:cNvCxnSpPr/>
      </xdr:nvCxnSpPr>
      <xdr:spPr>
        <a:xfrm>
          <a:off x="16431260" y="10533126"/>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515" name="n_1aveValue【学校施設】&#10;一人当たり面積">
          <a:extLst>
            <a:ext uri="{FF2B5EF4-FFF2-40B4-BE49-F238E27FC236}">
              <a16:creationId xmlns:a16="http://schemas.microsoft.com/office/drawing/2014/main" id="{0B5DD90F-FC0E-4DF0-B686-83E3D05A58F6}"/>
            </a:ext>
          </a:extLst>
        </xdr:cNvPr>
        <xdr:cNvSpPr txBox="1"/>
      </xdr:nvSpPr>
      <xdr:spPr>
        <a:xfrm>
          <a:off x="185611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516" name="n_2aveValue【学校施設】&#10;一人当たり面積">
          <a:extLst>
            <a:ext uri="{FF2B5EF4-FFF2-40B4-BE49-F238E27FC236}">
              <a16:creationId xmlns:a16="http://schemas.microsoft.com/office/drawing/2014/main" id="{76E73095-BD5F-4954-BD66-68BA935DFADA}"/>
            </a:ext>
          </a:extLst>
        </xdr:cNvPr>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517" name="n_3aveValue【学校施設】&#10;一人当たり面積">
          <a:extLst>
            <a:ext uri="{FF2B5EF4-FFF2-40B4-BE49-F238E27FC236}">
              <a16:creationId xmlns:a16="http://schemas.microsoft.com/office/drawing/2014/main" id="{85ACC13C-F33E-406F-B167-74F47A930455}"/>
            </a:ext>
          </a:extLst>
        </xdr:cNvPr>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518" name="n_4aveValue【学校施設】&#10;一人当たり面積">
          <a:extLst>
            <a:ext uri="{FF2B5EF4-FFF2-40B4-BE49-F238E27FC236}">
              <a16:creationId xmlns:a16="http://schemas.microsoft.com/office/drawing/2014/main" id="{C034F14C-AF7E-426D-B93F-9EFEDB4A8C6D}"/>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28592</xdr:rowOff>
    </xdr:from>
    <xdr:ext cx="469744" cy="259045"/>
    <xdr:sp macro="" textlink="">
      <xdr:nvSpPr>
        <xdr:cNvPr id="519" name="n_1mainValue【学校施設】&#10;一人当たり面積">
          <a:extLst>
            <a:ext uri="{FF2B5EF4-FFF2-40B4-BE49-F238E27FC236}">
              <a16:creationId xmlns:a16="http://schemas.microsoft.com/office/drawing/2014/main" id="{FB1F9267-ACD3-43F0-8C00-9D195A35FB56}"/>
            </a:ext>
          </a:extLst>
        </xdr:cNvPr>
        <xdr:cNvSpPr txBox="1"/>
      </xdr:nvSpPr>
      <xdr:spPr>
        <a:xfrm>
          <a:off x="18561127" y="1058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30878</xdr:rowOff>
    </xdr:from>
    <xdr:ext cx="469744" cy="259045"/>
    <xdr:sp macro="" textlink="">
      <xdr:nvSpPr>
        <xdr:cNvPr id="520" name="n_2mainValue【学校施設】&#10;一人当たり面積">
          <a:extLst>
            <a:ext uri="{FF2B5EF4-FFF2-40B4-BE49-F238E27FC236}">
              <a16:creationId xmlns:a16="http://schemas.microsoft.com/office/drawing/2014/main" id="{DBBC8839-3811-41CF-9B95-1392D40B91C4}"/>
            </a:ext>
          </a:extLst>
        </xdr:cNvPr>
        <xdr:cNvSpPr txBox="1"/>
      </xdr:nvSpPr>
      <xdr:spPr>
        <a:xfrm>
          <a:off x="17776267" y="1059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22115</xdr:rowOff>
    </xdr:from>
    <xdr:ext cx="469744" cy="259045"/>
    <xdr:sp macro="" textlink="">
      <xdr:nvSpPr>
        <xdr:cNvPr id="521" name="n_3mainValue【学校施設】&#10;一人当たり面積">
          <a:extLst>
            <a:ext uri="{FF2B5EF4-FFF2-40B4-BE49-F238E27FC236}">
              <a16:creationId xmlns:a16="http://schemas.microsoft.com/office/drawing/2014/main" id="{BE9A2BB9-5B9A-4ECB-AB80-221955AD4876}"/>
            </a:ext>
          </a:extLst>
        </xdr:cNvPr>
        <xdr:cNvSpPr txBox="1"/>
      </xdr:nvSpPr>
      <xdr:spPr>
        <a:xfrm>
          <a:off x="17001567" y="1058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9923</xdr:rowOff>
    </xdr:from>
    <xdr:ext cx="469744" cy="259045"/>
    <xdr:sp macro="" textlink="">
      <xdr:nvSpPr>
        <xdr:cNvPr id="522" name="n_4mainValue【学校施設】&#10;一人当たり面積">
          <a:extLst>
            <a:ext uri="{FF2B5EF4-FFF2-40B4-BE49-F238E27FC236}">
              <a16:creationId xmlns:a16="http://schemas.microsoft.com/office/drawing/2014/main" id="{A6B0D727-5F05-4991-8082-2BA09091AB78}"/>
            </a:ext>
          </a:extLst>
        </xdr:cNvPr>
        <xdr:cNvSpPr txBox="1"/>
      </xdr:nvSpPr>
      <xdr:spPr>
        <a:xfrm>
          <a:off x="1622686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3E7FA0FE-2C76-4826-830A-2C25DC9924D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9007CC3D-CD37-4478-A7E1-A4D707B4EA2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48B21F0B-E86A-4464-BA4B-FB1F7F80074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A0E9638E-AFA1-4357-AEE3-954FF705E1B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399D5151-81D1-4D1A-B7B4-4F90E91CFA2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0DB6B30A-66B4-4511-955F-FEE36976E63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EEABFC25-D4D2-44CF-9676-0CDEA24DDD0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3F3D767B-16EF-4935-B012-3807B119ACA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1" name="正方形/長方形 530">
          <a:extLst>
            <a:ext uri="{FF2B5EF4-FFF2-40B4-BE49-F238E27FC236}">
              <a16:creationId xmlns:a16="http://schemas.microsoft.com/office/drawing/2014/main" id="{6F49622E-0DA0-400A-8CE7-A87BB9CB659E}"/>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2" name="正方形/長方形 531">
          <a:extLst>
            <a:ext uri="{FF2B5EF4-FFF2-40B4-BE49-F238E27FC236}">
              <a16:creationId xmlns:a16="http://schemas.microsoft.com/office/drawing/2014/main" id="{92839D44-30EE-4076-A1F9-84C640038A6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3" name="正方形/長方形 532">
          <a:extLst>
            <a:ext uri="{FF2B5EF4-FFF2-40B4-BE49-F238E27FC236}">
              <a16:creationId xmlns:a16="http://schemas.microsoft.com/office/drawing/2014/main" id="{A87B378A-924C-4DEE-A707-FA72A03D2E9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4" name="正方形/長方形 533">
          <a:extLst>
            <a:ext uri="{FF2B5EF4-FFF2-40B4-BE49-F238E27FC236}">
              <a16:creationId xmlns:a16="http://schemas.microsoft.com/office/drawing/2014/main" id="{1F88066C-05FD-4DDF-8F6A-FBCF989A08E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5" name="正方形/長方形 534">
          <a:extLst>
            <a:ext uri="{FF2B5EF4-FFF2-40B4-BE49-F238E27FC236}">
              <a16:creationId xmlns:a16="http://schemas.microsoft.com/office/drawing/2014/main" id="{5AB55079-DDBE-4081-B428-A21EE79EB69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6" name="正方形/長方形 535">
          <a:extLst>
            <a:ext uri="{FF2B5EF4-FFF2-40B4-BE49-F238E27FC236}">
              <a16:creationId xmlns:a16="http://schemas.microsoft.com/office/drawing/2014/main" id="{6F585DB5-98DA-45D9-B0B2-85161EB1A9B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7" name="正方形/長方形 536">
          <a:extLst>
            <a:ext uri="{FF2B5EF4-FFF2-40B4-BE49-F238E27FC236}">
              <a16:creationId xmlns:a16="http://schemas.microsoft.com/office/drawing/2014/main" id="{EBCE4C1E-A202-4858-B172-697957160FA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8" name="正方形/長方形 537">
          <a:extLst>
            <a:ext uri="{FF2B5EF4-FFF2-40B4-BE49-F238E27FC236}">
              <a16:creationId xmlns:a16="http://schemas.microsoft.com/office/drawing/2014/main" id="{4735FA84-9E8A-4AA1-BCF1-AD136E0E0DA7}"/>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E838647A-BE9E-4430-A0D5-15996CCB1A2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17D8E7F3-5668-4775-8FA6-D9114790F48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6EBD1ACD-8AFA-4E5C-AAC1-8FED34DC87B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F6FD5839-C2A0-46D6-B27B-CA112AB3FBF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FDE73414-BA07-41BA-BA78-0B9014743F7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D83F1395-D74D-456F-AAF6-97827F1C903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16C979FA-C2FE-4267-914D-7FCB6602E52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04973C16-724C-44FF-93F3-6A3C980B5CC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83C38190-4F4D-4F5B-ABC5-79E039E4C0A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0C5B17FC-DECA-4C02-A659-263DD266AD24}"/>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3590F1CC-6EA8-46AB-B69C-82680EB9135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0" name="直線コネクタ 549">
          <a:extLst>
            <a:ext uri="{FF2B5EF4-FFF2-40B4-BE49-F238E27FC236}">
              <a16:creationId xmlns:a16="http://schemas.microsoft.com/office/drawing/2014/main" id="{13472D9B-4F9F-4F2E-945E-C86E5294596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1" name="テキスト ボックス 550">
          <a:extLst>
            <a:ext uri="{FF2B5EF4-FFF2-40B4-BE49-F238E27FC236}">
              <a16:creationId xmlns:a16="http://schemas.microsoft.com/office/drawing/2014/main" id="{FD8056D9-C89A-4A31-ACF9-15850AB78EB6}"/>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2" name="直線コネクタ 551">
          <a:extLst>
            <a:ext uri="{FF2B5EF4-FFF2-40B4-BE49-F238E27FC236}">
              <a16:creationId xmlns:a16="http://schemas.microsoft.com/office/drawing/2014/main" id="{A9A94046-44EE-4E26-867D-7CFDFA9F976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3" name="テキスト ボックス 552">
          <a:extLst>
            <a:ext uri="{FF2B5EF4-FFF2-40B4-BE49-F238E27FC236}">
              <a16:creationId xmlns:a16="http://schemas.microsoft.com/office/drawing/2014/main" id="{DC840F62-00C3-42CF-8C03-33DF84A6C1DF}"/>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4" name="直線コネクタ 553">
          <a:extLst>
            <a:ext uri="{FF2B5EF4-FFF2-40B4-BE49-F238E27FC236}">
              <a16:creationId xmlns:a16="http://schemas.microsoft.com/office/drawing/2014/main" id="{7E6B3F75-A3C8-46F7-8BC2-8654C7B6AD05}"/>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5" name="テキスト ボックス 554">
          <a:extLst>
            <a:ext uri="{FF2B5EF4-FFF2-40B4-BE49-F238E27FC236}">
              <a16:creationId xmlns:a16="http://schemas.microsoft.com/office/drawing/2014/main" id="{542FDB82-03EB-4B60-AAFC-A765CA0D08EE}"/>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6" name="直線コネクタ 555">
          <a:extLst>
            <a:ext uri="{FF2B5EF4-FFF2-40B4-BE49-F238E27FC236}">
              <a16:creationId xmlns:a16="http://schemas.microsoft.com/office/drawing/2014/main" id="{04C4311A-ECFA-49AC-9B50-AE26C413BED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7" name="テキスト ボックス 556">
          <a:extLst>
            <a:ext uri="{FF2B5EF4-FFF2-40B4-BE49-F238E27FC236}">
              <a16:creationId xmlns:a16="http://schemas.microsoft.com/office/drawing/2014/main" id="{B04266E3-A6EF-46A9-A9A9-808837563ECF}"/>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8" name="直線コネクタ 557">
          <a:extLst>
            <a:ext uri="{FF2B5EF4-FFF2-40B4-BE49-F238E27FC236}">
              <a16:creationId xmlns:a16="http://schemas.microsoft.com/office/drawing/2014/main" id="{02B6CABE-946C-4028-A430-37EF915ACA6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9" name="テキスト ボックス 558">
          <a:extLst>
            <a:ext uri="{FF2B5EF4-FFF2-40B4-BE49-F238E27FC236}">
              <a16:creationId xmlns:a16="http://schemas.microsoft.com/office/drawing/2014/main" id="{32261A08-18C0-48D0-88C4-3E128A8B27D2}"/>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0" name="直線コネクタ 559">
          <a:extLst>
            <a:ext uri="{FF2B5EF4-FFF2-40B4-BE49-F238E27FC236}">
              <a16:creationId xmlns:a16="http://schemas.microsoft.com/office/drawing/2014/main" id="{A6970ECA-F1D3-413E-B967-589C2E893A5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1" name="テキスト ボックス 560">
          <a:extLst>
            <a:ext uri="{FF2B5EF4-FFF2-40B4-BE49-F238E27FC236}">
              <a16:creationId xmlns:a16="http://schemas.microsoft.com/office/drawing/2014/main" id="{079FF691-370E-464F-9B41-76A133909F0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2" name="【公民館】&#10;有形固定資産減価償却率グラフ枠">
          <a:extLst>
            <a:ext uri="{FF2B5EF4-FFF2-40B4-BE49-F238E27FC236}">
              <a16:creationId xmlns:a16="http://schemas.microsoft.com/office/drawing/2014/main" id="{C2ED7379-4D7F-4FEC-9088-6ED16E7DE5A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563" name="直線コネクタ 562">
          <a:extLst>
            <a:ext uri="{FF2B5EF4-FFF2-40B4-BE49-F238E27FC236}">
              <a16:creationId xmlns:a16="http://schemas.microsoft.com/office/drawing/2014/main" id="{56040C8F-E022-4901-8D25-923C34B0F1A2}"/>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4" name="【公民館】&#10;有形固定資産減価償却率最小値テキスト">
          <a:extLst>
            <a:ext uri="{FF2B5EF4-FFF2-40B4-BE49-F238E27FC236}">
              <a16:creationId xmlns:a16="http://schemas.microsoft.com/office/drawing/2014/main" id="{1D0B3ECE-0CD2-4370-8376-ADDB3CFBC7AF}"/>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5" name="直線コネクタ 564">
          <a:extLst>
            <a:ext uri="{FF2B5EF4-FFF2-40B4-BE49-F238E27FC236}">
              <a16:creationId xmlns:a16="http://schemas.microsoft.com/office/drawing/2014/main" id="{132CF16D-C1DB-4747-8213-CC9833A8CFE1}"/>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566" name="【公民館】&#10;有形固定資産減価償却率最大値テキスト">
          <a:extLst>
            <a:ext uri="{FF2B5EF4-FFF2-40B4-BE49-F238E27FC236}">
              <a16:creationId xmlns:a16="http://schemas.microsoft.com/office/drawing/2014/main" id="{8DB2266E-5B48-4C09-ACC7-FDD1348797F8}"/>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567" name="直線コネクタ 566">
          <a:extLst>
            <a:ext uri="{FF2B5EF4-FFF2-40B4-BE49-F238E27FC236}">
              <a16:creationId xmlns:a16="http://schemas.microsoft.com/office/drawing/2014/main" id="{F9F3F79C-5471-4174-8AB4-1DA7F02ECBFD}"/>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68" name="【公民館】&#10;有形固定資産減価償却率平均値テキスト">
          <a:extLst>
            <a:ext uri="{FF2B5EF4-FFF2-40B4-BE49-F238E27FC236}">
              <a16:creationId xmlns:a16="http://schemas.microsoft.com/office/drawing/2014/main" id="{C2E798EF-60DA-4C71-8E75-97C0BCBE384B}"/>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69" name="フローチャート: 判断 568">
          <a:extLst>
            <a:ext uri="{FF2B5EF4-FFF2-40B4-BE49-F238E27FC236}">
              <a16:creationId xmlns:a16="http://schemas.microsoft.com/office/drawing/2014/main" id="{938AA58D-BA14-451B-BFFE-AF926C16F8BF}"/>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570" name="フローチャート: 判断 569">
          <a:extLst>
            <a:ext uri="{FF2B5EF4-FFF2-40B4-BE49-F238E27FC236}">
              <a16:creationId xmlns:a16="http://schemas.microsoft.com/office/drawing/2014/main" id="{C05724F6-B68A-4012-B9CB-ED8E44A1A870}"/>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571" name="フローチャート: 判断 570">
          <a:extLst>
            <a:ext uri="{FF2B5EF4-FFF2-40B4-BE49-F238E27FC236}">
              <a16:creationId xmlns:a16="http://schemas.microsoft.com/office/drawing/2014/main" id="{E6610D0F-A4EF-4C7A-8F1C-107C14B6AB1E}"/>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572" name="フローチャート: 判断 571">
          <a:extLst>
            <a:ext uri="{FF2B5EF4-FFF2-40B4-BE49-F238E27FC236}">
              <a16:creationId xmlns:a16="http://schemas.microsoft.com/office/drawing/2014/main" id="{0F8D3E21-FA3D-4734-9ADE-1A4A74F6201B}"/>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573" name="フローチャート: 判断 572">
          <a:extLst>
            <a:ext uri="{FF2B5EF4-FFF2-40B4-BE49-F238E27FC236}">
              <a16:creationId xmlns:a16="http://schemas.microsoft.com/office/drawing/2014/main" id="{AFB649F7-05FD-4F1A-8C7D-04266A431112}"/>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3FF0A31B-DB8C-4D15-ACA8-2E63DE360C3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D19C3E1D-CAC4-4E90-A39B-E9071EFEE40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377A7564-FCF1-4F08-A0F5-FCDB90B5BF4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FA1E1AFC-1DFF-46AC-93CB-6E7CD4B8FB9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3A2856D0-1DC8-49CF-890E-131D8A66893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63500</xdr:rowOff>
    </xdr:from>
    <xdr:to>
      <xdr:col>85</xdr:col>
      <xdr:colOff>177800</xdr:colOff>
      <xdr:row>107</xdr:row>
      <xdr:rowOff>165100</xdr:rowOff>
    </xdr:to>
    <xdr:sp macro="" textlink="">
      <xdr:nvSpPr>
        <xdr:cNvPr id="579" name="楕円 578">
          <a:extLst>
            <a:ext uri="{FF2B5EF4-FFF2-40B4-BE49-F238E27FC236}">
              <a16:creationId xmlns:a16="http://schemas.microsoft.com/office/drawing/2014/main" id="{ECB427CA-984D-4B97-B5AA-DACD85358C9B}"/>
            </a:ext>
          </a:extLst>
        </xdr:cNvPr>
        <xdr:cNvSpPr/>
      </xdr:nvSpPr>
      <xdr:spPr>
        <a:xfrm>
          <a:off x="14325600" y="180009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41927</xdr:rowOff>
    </xdr:from>
    <xdr:ext cx="405111" cy="259045"/>
    <xdr:sp macro="" textlink="">
      <xdr:nvSpPr>
        <xdr:cNvPr id="580" name="【公民館】&#10;有形固定資産減価償却率該当値テキスト">
          <a:extLst>
            <a:ext uri="{FF2B5EF4-FFF2-40B4-BE49-F238E27FC236}">
              <a16:creationId xmlns:a16="http://schemas.microsoft.com/office/drawing/2014/main" id="{A067B0EE-CE15-44B8-9129-87ED8BF74B39}"/>
            </a:ext>
          </a:extLst>
        </xdr:cNvPr>
        <xdr:cNvSpPr txBox="1"/>
      </xdr:nvSpPr>
      <xdr:spPr>
        <a:xfrm>
          <a:off x="14414500"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34925</xdr:rowOff>
    </xdr:from>
    <xdr:to>
      <xdr:col>81</xdr:col>
      <xdr:colOff>101600</xdr:colOff>
      <xdr:row>107</xdr:row>
      <xdr:rowOff>136525</xdr:rowOff>
    </xdr:to>
    <xdr:sp macro="" textlink="">
      <xdr:nvSpPr>
        <xdr:cNvPr id="581" name="楕円 580">
          <a:extLst>
            <a:ext uri="{FF2B5EF4-FFF2-40B4-BE49-F238E27FC236}">
              <a16:creationId xmlns:a16="http://schemas.microsoft.com/office/drawing/2014/main" id="{0018E7E3-C34B-409F-A2DC-1339F2AC3B8F}"/>
            </a:ext>
          </a:extLst>
        </xdr:cNvPr>
        <xdr:cNvSpPr/>
      </xdr:nvSpPr>
      <xdr:spPr>
        <a:xfrm>
          <a:off x="1357884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85725</xdr:rowOff>
    </xdr:from>
    <xdr:to>
      <xdr:col>85</xdr:col>
      <xdr:colOff>127000</xdr:colOff>
      <xdr:row>107</xdr:row>
      <xdr:rowOff>114300</xdr:rowOff>
    </xdr:to>
    <xdr:cxnSp macro="">
      <xdr:nvCxnSpPr>
        <xdr:cNvPr id="582" name="直線コネクタ 581">
          <a:extLst>
            <a:ext uri="{FF2B5EF4-FFF2-40B4-BE49-F238E27FC236}">
              <a16:creationId xmlns:a16="http://schemas.microsoft.com/office/drawing/2014/main" id="{D7A3B72D-6FA0-4844-899E-007C7FACB71F}"/>
            </a:ext>
          </a:extLst>
        </xdr:cNvPr>
        <xdr:cNvCxnSpPr/>
      </xdr:nvCxnSpPr>
      <xdr:spPr>
        <a:xfrm>
          <a:off x="13629640" y="18023205"/>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xdr:rowOff>
    </xdr:from>
    <xdr:to>
      <xdr:col>76</xdr:col>
      <xdr:colOff>165100</xdr:colOff>
      <xdr:row>107</xdr:row>
      <xdr:rowOff>115570</xdr:rowOff>
    </xdr:to>
    <xdr:sp macro="" textlink="">
      <xdr:nvSpPr>
        <xdr:cNvPr id="583" name="楕円 582">
          <a:extLst>
            <a:ext uri="{FF2B5EF4-FFF2-40B4-BE49-F238E27FC236}">
              <a16:creationId xmlns:a16="http://schemas.microsoft.com/office/drawing/2014/main" id="{58FE7A52-45F6-4E72-8533-5821DEB7A794}"/>
            </a:ext>
          </a:extLst>
        </xdr:cNvPr>
        <xdr:cNvSpPr/>
      </xdr:nvSpPr>
      <xdr:spPr>
        <a:xfrm>
          <a:off x="128041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64770</xdr:rowOff>
    </xdr:from>
    <xdr:to>
      <xdr:col>81</xdr:col>
      <xdr:colOff>50800</xdr:colOff>
      <xdr:row>107</xdr:row>
      <xdr:rowOff>85725</xdr:rowOff>
    </xdr:to>
    <xdr:cxnSp macro="">
      <xdr:nvCxnSpPr>
        <xdr:cNvPr id="584" name="直線コネクタ 583">
          <a:extLst>
            <a:ext uri="{FF2B5EF4-FFF2-40B4-BE49-F238E27FC236}">
              <a16:creationId xmlns:a16="http://schemas.microsoft.com/office/drawing/2014/main" id="{D9511DEA-ACAB-46B7-938C-164F39A7FCA6}"/>
            </a:ext>
          </a:extLst>
        </xdr:cNvPr>
        <xdr:cNvCxnSpPr/>
      </xdr:nvCxnSpPr>
      <xdr:spPr>
        <a:xfrm>
          <a:off x="12854940" y="1800225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166370</xdr:rowOff>
    </xdr:from>
    <xdr:to>
      <xdr:col>72</xdr:col>
      <xdr:colOff>38100</xdr:colOff>
      <xdr:row>107</xdr:row>
      <xdr:rowOff>96520</xdr:rowOff>
    </xdr:to>
    <xdr:sp macro="" textlink="">
      <xdr:nvSpPr>
        <xdr:cNvPr id="585" name="楕円 584">
          <a:extLst>
            <a:ext uri="{FF2B5EF4-FFF2-40B4-BE49-F238E27FC236}">
              <a16:creationId xmlns:a16="http://schemas.microsoft.com/office/drawing/2014/main" id="{F5E69EC1-31BE-4BD9-A724-5B93719B076D}"/>
            </a:ext>
          </a:extLst>
        </xdr:cNvPr>
        <xdr:cNvSpPr/>
      </xdr:nvSpPr>
      <xdr:spPr>
        <a:xfrm>
          <a:off x="12029440" y="17936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45720</xdr:rowOff>
    </xdr:from>
    <xdr:to>
      <xdr:col>76</xdr:col>
      <xdr:colOff>114300</xdr:colOff>
      <xdr:row>107</xdr:row>
      <xdr:rowOff>64770</xdr:rowOff>
    </xdr:to>
    <xdr:cxnSp macro="">
      <xdr:nvCxnSpPr>
        <xdr:cNvPr id="586" name="直線コネクタ 585">
          <a:extLst>
            <a:ext uri="{FF2B5EF4-FFF2-40B4-BE49-F238E27FC236}">
              <a16:creationId xmlns:a16="http://schemas.microsoft.com/office/drawing/2014/main" id="{B44AE991-2E7C-4854-818F-7D8E582571CF}"/>
            </a:ext>
          </a:extLst>
        </xdr:cNvPr>
        <xdr:cNvCxnSpPr/>
      </xdr:nvCxnSpPr>
      <xdr:spPr>
        <a:xfrm>
          <a:off x="12072620" y="179832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132080</xdr:rowOff>
    </xdr:from>
    <xdr:to>
      <xdr:col>67</xdr:col>
      <xdr:colOff>101600</xdr:colOff>
      <xdr:row>107</xdr:row>
      <xdr:rowOff>62230</xdr:rowOff>
    </xdr:to>
    <xdr:sp macro="" textlink="">
      <xdr:nvSpPr>
        <xdr:cNvPr id="587" name="楕円 586">
          <a:extLst>
            <a:ext uri="{FF2B5EF4-FFF2-40B4-BE49-F238E27FC236}">
              <a16:creationId xmlns:a16="http://schemas.microsoft.com/office/drawing/2014/main" id="{D4AA63D2-EBD4-4FFD-AD9C-6145E39D8737}"/>
            </a:ext>
          </a:extLst>
        </xdr:cNvPr>
        <xdr:cNvSpPr/>
      </xdr:nvSpPr>
      <xdr:spPr>
        <a:xfrm>
          <a:off x="11231880" y="1790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11430</xdr:rowOff>
    </xdr:from>
    <xdr:to>
      <xdr:col>71</xdr:col>
      <xdr:colOff>177800</xdr:colOff>
      <xdr:row>107</xdr:row>
      <xdr:rowOff>45720</xdr:rowOff>
    </xdr:to>
    <xdr:cxnSp macro="">
      <xdr:nvCxnSpPr>
        <xdr:cNvPr id="588" name="直線コネクタ 587">
          <a:extLst>
            <a:ext uri="{FF2B5EF4-FFF2-40B4-BE49-F238E27FC236}">
              <a16:creationId xmlns:a16="http://schemas.microsoft.com/office/drawing/2014/main" id="{63044257-FB1F-4A04-AD7A-4B2FA6E69D81}"/>
            </a:ext>
          </a:extLst>
        </xdr:cNvPr>
        <xdr:cNvCxnSpPr/>
      </xdr:nvCxnSpPr>
      <xdr:spPr>
        <a:xfrm>
          <a:off x="11282680" y="1794891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589" name="n_1aveValue【公民館】&#10;有形固定資産減価償却率">
          <a:extLst>
            <a:ext uri="{FF2B5EF4-FFF2-40B4-BE49-F238E27FC236}">
              <a16:creationId xmlns:a16="http://schemas.microsoft.com/office/drawing/2014/main" id="{3B9EE778-1357-477F-9C21-64CD013E97E3}"/>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590" name="n_2aveValue【公民館】&#10;有形固定資産減価償却率">
          <a:extLst>
            <a:ext uri="{FF2B5EF4-FFF2-40B4-BE49-F238E27FC236}">
              <a16:creationId xmlns:a16="http://schemas.microsoft.com/office/drawing/2014/main" id="{09F32B71-880E-45FD-802F-D6237244047A}"/>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591" name="n_3aveValue【公民館】&#10;有形固定資産減価償却率">
          <a:extLst>
            <a:ext uri="{FF2B5EF4-FFF2-40B4-BE49-F238E27FC236}">
              <a16:creationId xmlns:a16="http://schemas.microsoft.com/office/drawing/2014/main" id="{B9713720-B122-4FD9-9EB8-5E56F15E9013}"/>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592" name="n_4aveValue【公民館】&#10;有形固定資産減価償却率">
          <a:extLst>
            <a:ext uri="{FF2B5EF4-FFF2-40B4-BE49-F238E27FC236}">
              <a16:creationId xmlns:a16="http://schemas.microsoft.com/office/drawing/2014/main" id="{744F87F7-72D0-456E-95A0-323908B00974}"/>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127652</xdr:rowOff>
    </xdr:from>
    <xdr:ext cx="405111" cy="259045"/>
    <xdr:sp macro="" textlink="">
      <xdr:nvSpPr>
        <xdr:cNvPr id="593" name="n_1mainValue【公民館】&#10;有形固定資産減価償却率">
          <a:extLst>
            <a:ext uri="{FF2B5EF4-FFF2-40B4-BE49-F238E27FC236}">
              <a16:creationId xmlns:a16="http://schemas.microsoft.com/office/drawing/2014/main" id="{6A64C726-9353-4BC5-91A5-D8286EB82F1D}"/>
            </a:ext>
          </a:extLst>
        </xdr:cNvPr>
        <xdr:cNvSpPr txBox="1"/>
      </xdr:nvSpPr>
      <xdr:spPr>
        <a:xfrm>
          <a:off x="13437244"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106697</xdr:rowOff>
    </xdr:from>
    <xdr:ext cx="405111" cy="259045"/>
    <xdr:sp macro="" textlink="">
      <xdr:nvSpPr>
        <xdr:cNvPr id="594" name="n_2mainValue【公民館】&#10;有形固定資産減価償却率">
          <a:extLst>
            <a:ext uri="{FF2B5EF4-FFF2-40B4-BE49-F238E27FC236}">
              <a16:creationId xmlns:a16="http://schemas.microsoft.com/office/drawing/2014/main" id="{E7192A5C-6997-42CC-A016-FD78D8A2AE89}"/>
            </a:ext>
          </a:extLst>
        </xdr:cNvPr>
        <xdr:cNvSpPr txBox="1"/>
      </xdr:nvSpPr>
      <xdr:spPr>
        <a:xfrm>
          <a:off x="126752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87647</xdr:rowOff>
    </xdr:from>
    <xdr:ext cx="405111" cy="259045"/>
    <xdr:sp macro="" textlink="">
      <xdr:nvSpPr>
        <xdr:cNvPr id="595" name="n_3mainValue【公民館】&#10;有形固定資産減価償却率">
          <a:extLst>
            <a:ext uri="{FF2B5EF4-FFF2-40B4-BE49-F238E27FC236}">
              <a16:creationId xmlns:a16="http://schemas.microsoft.com/office/drawing/2014/main" id="{DC71E105-7B94-48EB-A473-DAD0141A4030}"/>
            </a:ext>
          </a:extLst>
        </xdr:cNvPr>
        <xdr:cNvSpPr txBox="1"/>
      </xdr:nvSpPr>
      <xdr:spPr>
        <a:xfrm>
          <a:off x="119005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53357</xdr:rowOff>
    </xdr:from>
    <xdr:ext cx="405111" cy="259045"/>
    <xdr:sp macro="" textlink="">
      <xdr:nvSpPr>
        <xdr:cNvPr id="596" name="n_4mainValue【公民館】&#10;有形固定資産減価償却率">
          <a:extLst>
            <a:ext uri="{FF2B5EF4-FFF2-40B4-BE49-F238E27FC236}">
              <a16:creationId xmlns:a16="http://schemas.microsoft.com/office/drawing/2014/main" id="{F54F0BEC-068E-46C2-9A85-C4B3BC81C491}"/>
            </a:ext>
          </a:extLst>
        </xdr:cNvPr>
        <xdr:cNvSpPr txBox="1"/>
      </xdr:nvSpPr>
      <xdr:spPr>
        <a:xfrm>
          <a:off x="1110298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31AD955F-2E9D-486D-8DE6-7639094EEE1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BD8BE670-3E87-4B8C-B801-3A5F4F100F6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71DE4AA0-18A2-4857-BC3E-A234C4230A7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5F8FC37F-E874-43D4-89D2-0ECD57F9263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0BD0A544-75A8-45FA-A6D0-88F038E1A8E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FAD5D97B-2E64-4B2D-8FA9-5093F45CB10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F3ACBF6F-E95B-4A58-8A80-29D0A195365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2E74C180-1614-48B9-BF5E-BE5EC7E6E80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D03FF9A8-C38E-41B4-868C-1BB601F07E6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3D1F99E7-2A60-4211-B352-62A4C344DAA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7" name="直線コネクタ 606">
          <a:extLst>
            <a:ext uri="{FF2B5EF4-FFF2-40B4-BE49-F238E27FC236}">
              <a16:creationId xmlns:a16="http://schemas.microsoft.com/office/drawing/2014/main" id="{45F16F05-3D43-4F30-B706-B82C33EAFE2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8" name="テキスト ボックス 607">
          <a:extLst>
            <a:ext uri="{FF2B5EF4-FFF2-40B4-BE49-F238E27FC236}">
              <a16:creationId xmlns:a16="http://schemas.microsoft.com/office/drawing/2014/main" id="{985CBD5C-2DFD-43AD-8543-8A9368C3315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9" name="直線コネクタ 608">
          <a:extLst>
            <a:ext uri="{FF2B5EF4-FFF2-40B4-BE49-F238E27FC236}">
              <a16:creationId xmlns:a16="http://schemas.microsoft.com/office/drawing/2014/main" id="{B704F632-9551-428F-9BDE-7C9AE84A089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0" name="テキスト ボックス 609">
          <a:extLst>
            <a:ext uri="{FF2B5EF4-FFF2-40B4-BE49-F238E27FC236}">
              <a16:creationId xmlns:a16="http://schemas.microsoft.com/office/drawing/2014/main" id="{576CD023-7CF5-4116-82CC-5EB58CDBDD8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1" name="直線コネクタ 610">
          <a:extLst>
            <a:ext uri="{FF2B5EF4-FFF2-40B4-BE49-F238E27FC236}">
              <a16:creationId xmlns:a16="http://schemas.microsoft.com/office/drawing/2014/main" id="{0CDB6795-83D2-430D-99F0-DC5A273CD15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2" name="テキスト ボックス 611">
          <a:extLst>
            <a:ext uri="{FF2B5EF4-FFF2-40B4-BE49-F238E27FC236}">
              <a16:creationId xmlns:a16="http://schemas.microsoft.com/office/drawing/2014/main" id="{94B85E4D-3443-48B0-8699-BEB5B04417C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3" name="直線コネクタ 612">
          <a:extLst>
            <a:ext uri="{FF2B5EF4-FFF2-40B4-BE49-F238E27FC236}">
              <a16:creationId xmlns:a16="http://schemas.microsoft.com/office/drawing/2014/main" id="{5329A76C-A9BC-4A3C-BEC2-E5F32F08C8AD}"/>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4" name="テキスト ボックス 613">
          <a:extLst>
            <a:ext uri="{FF2B5EF4-FFF2-40B4-BE49-F238E27FC236}">
              <a16:creationId xmlns:a16="http://schemas.microsoft.com/office/drawing/2014/main" id="{2553A683-8E83-4210-A4CE-327984A82054}"/>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5" name="直線コネクタ 614">
          <a:extLst>
            <a:ext uri="{FF2B5EF4-FFF2-40B4-BE49-F238E27FC236}">
              <a16:creationId xmlns:a16="http://schemas.microsoft.com/office/drawing/2014/main" id="{2864706D-A9AA-4D0D-82D5-ED7A89EEBD2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6" name="テキスト ボックス 615">
          <a:extLst>
            <a:ext uri="{FF2B5EF4-FFF2-40B4-BE49-F238E27FC236}">
              <a16:creationId xmlns:a16="http://schemas.microsoft.com/office/drawing/2014/main" id="{44511268-6A87-467B-9D3F-B93C6B04D9E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7" name="直線コネクタ 616">
          <a:extLst>
            <a:ext uri="{FF2B5EF4-FFF2-40B4-BE49-F238E27FC236}">
              <a16:creationId xmlns:a16="http://schemas.microsoft.com/office/drawing/2014/main" id="{FD3C7D69-750C-4096-BD63-6189DC23449D}"/>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8" name="テキスト ボックス 617">
          <a:extLst>
            <a:ext uri="{FF2B5EF4-FFF2-40B4-BE49-F238E27FC236}">
              <a16:creationId xmlns:a16="http://schemas.microsoft.com/office/drawing/2014/main" id="{D1415368-13FD-4024-98B0-425DA5DBFA3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16C98ED0-1228-47B6-BD32-62CB838BCA3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77F6BE21-6C08-4894-A86C-DB924A801F6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0AB79923-A2A7-464C-BEF9-76A84D87217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622" name="直線コネクタ 621">
          <a:extLst>
            <a:ext uri="{FF2B5EF4-FFF2-40B4-BE49-F238E27FC236}">
              <a16:creationId xmlns:a16="http://schemas.microsoft.com/office/drawing/2014/main" id="{22F89180-2A81-4ACC-9577-6226A3C3F20E}"/>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623" name="【公民館】&#10;一人当たり面積最小値テキスト">
          <a:extLst>
            <a:ext uri="{FF2B5EF4-FFF2-40B4-BE49-F238E27FC236}">
              <a16:creationId xmlns:a16="http://schemas.microsoft.com/office/drawing/2014/main" id="{30CA73EB-18C1-4C4F-B3BA-CC8FC176C335}"/>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624" name="直線コネクタ 623">
          <a:extLst>
            <a:ext uri="{FF2B5EF4-FFF2-40B4-BE49-F238E27FC236}">
              <a16:creationId xmlns:a16="http://schemas.microsoft.com/office/drawing/2014/main" id="{39D1E82B-6D5B-4A9E-AF4D-4A416A52DAA6}"/>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625" name="【公民館】&#10;一人当たり面積最大値テキスト">
          <a:extLst>
            <a:ext uri="{FF2B5EF4-FFF2-40B4-BE49-F238E27FC236}">
              <a16:creationId xmlns:a16="http://schemas.microsoft.com/office/drawing/2014/main" id="{F91A4A82-0F5C-4773-9EC7-D2B55D896FE4}"/>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626" name="直線コネクタ 625">
          <a:extLst>
            <a:ext uri="{FF2B5EF4-FFF2-40B4-BE49-F238E27FC236}">
              <a16:creationId xmlns:a16="http://schemas.microsoft.com/office/drawing/2014/main" id="{11FA2E96-5568-4AB3-A8BA-1A076C62D3BB}"/>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627" name="【公民館】&#10;一人当たり面積平均値テキスト">
          <a:extLst>
            <a:ext uri="{FF2B5EF4-FFF2-40B4-BE49-F238E27FC236}">
              <a16:creationId xmlns:a16="http://schemas.microsoft.com/office/drawing/2014/main" id="{DA9C006B-FC3E-446E-9AC1-F06A60038627}"/>
            </a:ext>
          </a:extLst>
        </xdr:cNvPr>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628" name="フローチャート: 判断 627">
          <a:extLst>
            <a:ext uri="{FF2B5EF4-FFF2-40B4-BE49-F238E27FC236}">
              <a16:creationId xmlns:a16="http://schemas.microsoft.com/office/drawing/2014/main" id="{8AEB7BF2-5F90-4C79-8285-53081329A667}"/>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629" name="フローチャート: 判断 628">
          <a:extLst>
            <a:ext uri="{FF2B5EF4-FFF2-40B4-BE49-F238E27FC236}">
              <a16:creationId xmlns:a16="http://schemas.microsoft.com/office/drawing/2014/main" id="{09B0D156-D2D2-4445-BE89-88D3D5EC95C6}"/>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630" name="フローチャート: 判断 629">
          <a:extLst>
            <a:ext uri="{FF2B5EF4-FFF2-40B4-BE49-F238E27FC236}">
              <a16:creationId xmlns:a16="http://schemas.microsoft.com/office/drawing/2014/main" id="{459AB081-9E3E-4729-A170-3271938E9DDF}"/>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631" name="フローチャート: 判断 630">
          <a:extLst>
            <a:ext uri="{FF2B5EF4-FFF2-40B4-BE49-F238E27FC236}">
              <a16:creationId xmlns:a16="http://schemas.microsoft.com/office/drawing/2014/main" id="{15EAFF1E-9C7F-48FC-8020-3DE8FBF006E2}"/>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632" name="フローチャート: 判断 631">
          <a:extLst>
            <a:ext uri="{FF2B5EF4-FFF2-40B4-BE49-F238E27FC236}">
              <a16:creationId xmlns:a16="http://schemas.microsoft.com/office/drawing/2014/main" id="{B215217B-5CAD-4F57-B189-FED2B134C242}"/>
            </a:ext>
          </a:extLst>
        </xdr:cNvPr>
        <xdr:cNvSpPr/>
      </xdr:nvSpPr>
      <xdr:spPr>
        <a:xfrm>
          <a:off x="16388080" y="17919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11CC3493-E3A2-46D2-A9F2-577BA585F7B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F965600F-E9D4-4733-912E-0A840865823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1ACBAA03-BC6D-4B59-9F28-73D7BD895F9C}"/>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7E6A6B6-8F4F-4913-BF74-2C594ECF23C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F392FD59-6B37-4856-BC5B-121ED6600A4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12337</xdr:rowOff>
    </xdr:from>
    <xdr:to>
      <xdr:col>116</xdr:col>
      <xdr:colOff>114300</xdr:colOff>
      <xdr:row>108</xdr:row>
      <xdr:rowOff>113937</xdr:rowOff>
    </xdr:to>
    <xdr:sp macro="" textlink="">
      <xdr:nvSpPr>
        <xdr:cNvPr id="638" name="楕円 637">
          <a:extLst>
            <a:ext uri="{FF2B5EF4-FFF2-40B4-BE49-F238E27FC236}">
              <a16:creationId xmlns:a16="http://schemas.microsoft.com/office/drawing/2014/main" id="{93BF08A2-FD28-49F1-ABAA-D3E87FCB255C}"/>
            </a:ext>
          </a:extLst>
        </xdr:cNvPr>
        <xdr:cNvSpPr/>
      </xdr:nvSpPr>
      <xdr:spPr>
        <a:xfrm>
          <a:off x="1945894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162214</xdr:rowOff>
    </xdr:from>
    <xdr:ext cx="469744" cy="259045"/>
    <xdr:sp macro="" textlink="">
      <xdr:nvSpPr>
        <xdr:cNvPr id="639" name="【公民館】&#10;一人当たり面積該当値テキスト">
          <a:extLst>
            <a:ext uri="{FF2B5EF4-FFF2-40B4-BE49-F238E27FC236}">
              <a16:creationId xmlns:a16="http://schemas.microsoft.com/office/drawing/2014/main" id="{2EB1E1FF-08E2-4035-96B2-D36FEC8849F1}"/>
            </a:ext>
          </a:extLst>
        </xdr:cNvPr>
        <xdr:cNvSpPr txBox="1"/>
      </xdr:nvSpPr>
      <xdr:spPr>
        <a:xfrm>
          <a:off x="19547840" y="18099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13970</xdr:rowOff>
    </xdr:from>
    <xdr:to>
      <xdr:col>112</xdr:col>
      <xdr:colOff>38100</xdr:colOff>
      <xdr:row>108</xdr:row>
      <xdr:rowOff>115570</xdr:rowOff>
    </xdr:to>
    <xdr:sp macro="" textlink="">
      <xdr:nvSpPr>
        <xdr:cNvPr id="640" name="楕円 639">
          <a:extLst>
            <a:ext uri="{FF2B5EF4-FFF2-40B4-BE49-F238E27FC236}">
              <a16:creationId xmlns:a16="http://schemas.microsoft.com/office/drawing/2014/main" id="{5F7C6B3B-4AF9-484C-A2DC-C307585B4632}"/>
            </a:ext>
          </a:extLst>
        </xdr:cNvPr>
        <xdr:cNvSpPr/>
      </xdr:nvSpPr>
      <xdr:spPr>
        <a:xfrm>
          <a:off x="18735040" y="18119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63137</xdr:rowOff>
    </xdr:from>
    <xdr:to>
      <xdr:col>116</xdr:col>
      <xdr:colOff>63500</xdr:colOff>
      <xdr:row>108</xdr:row>
      <xdr:rowOff>64770</xdr:rowOff>
    </xdr:to>
    <xdr:cxnSp macro="">
      <xdr:nvCxnSpPr>
        <xdr:cNvPr id="641" name="直線コネクタ 640">
          <a:extLst>
            <a:ext uri="{FF2B5EF4-FFF2-40B4-BE49-F238E27FC236}">
              <a16:creationId xmlns:a16="http://schemas.microsoft.com/office/drawing/2014/main" id="{BC7CC81D-747C-4D7B-A5C0-9D85FF5007B3}"/>
            </a:ext>
          </a:extLst>
        </xdr:cNvPr>
        <xdr:cNvCxnSpPr/>
      </xdr:nvCxnSpPr>
      <xdr:spPr>
        <a:xfrm flipV="1">
          <a:off x="18778220" y="18168257"/>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15602</xdr:rowOff>
    </xdr:from>
    <xdr:to>
      <xdr:col>107</xdr:col>
      <xdr:colOff>101600</xdr:colOff>
      <xdr:row>108</xdr:row>
      <xdr:rowOff>117202</xdr:rowOff>
    </xdr:to>
    <xdr:sp macro="" textlink="">
      <xdr:nvSpPr>
        <xdr:cNvPr id="642" name="楕円 641">
          <a:extLst>
            <a:ext uri="{FF2B5EF4-FFF2-40B4-BE49-F238E27FC236}">
              <a16:creationId xmlns:a16="http://schemas.microsoft.com/office/drawing/2014/main" id="{56DDD7F2-F8D1-4658-B55F-F6FB04ED9821}"/>
            </a:ext>
          </a:extLst>
        </xdr:cNvPr>
        <xdr:cNvSpPr/>
      </xdr:nvSpPr>
      <xdr:spPr>
        <a:xfrm>
          <a:off x="17937480" y="1812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64770</xdr:rowOff>
    </xdr:from>
    <xdr:to>
      <xdr:col>111</xdr:col>
      <xdr:colOff>177800</xdr:colOff>
      <xdr:row>108</xdr:row>
      <xdr:rowOff>66402</xdr:rowOff>
    </xdr:to>
    <xdr:cxnSp macro="">
      <xdr:nvCxnSpPr>
        <xdr:cNvPr id="643" name="直線コネクタ 642">
          <a:extLst>
            <a:ext uri="{FF2B5EF4-FFF2-40B4-BE49-F238E27FC236}">
              <a16:creationId xmlns:a16="http://schemas.microsoft.com/office/drawing/2014/main" id="{41B72CEA-80B0-4DAB-B3CA-F3D4039A8B1E}"/>
            </a:ext>
          </a:extLst>
        </xdr:cNvPr>
        <xdr:cNvCxnSpPr/>
      </xdr:nvCxnSpPr>
      <xdr:spPr>
        <a:xfrm flipV="1">
          <a:off x="17988280" y="18169890"/>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15602</xdr:rowOff>
    </xdr:from>
    <xdr:to>
      <xdr:col>102</xdr:col>
      <xdr:colOff>165100</xdr:colOff>
      <xdr:row>108</xdr:row>
      <xdr:rowOff>117202</xdr:rowOff>
    </xdr:to>
    <xdr:sp macro="" textlink="">
      <xdr:nvSpPr>
        <xdr:cNvPr id="644" name="楕円 643">
          <a:extLst>
            <a:ext uri="{FF2B5EF4-FFF2-40B4-BE49-F238E27FC236}">
              <a16:creationId xmlns:a16="http://schemas.microsoft.com/office/drawing/2014/main" id="{D86A2522-EF79-498A-ABEC-F7A04FCB1BE8}"/>
            </a:ext>
          </a:extLst>
        </xdr:cNvPr>
        <xdr:cNvSpPr/>
      </xdr:nvSpPr>
      <xdr:spPr>
        <a:xfrm>
          <a:off x="17162780" y="1812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66402</xdr:rowOff>
    </xdr:from>
    <xdr:to>
      <xdr:col>107</xdr:col>
      <xdr:colOff>50800</xdr:colOff>
      <xdr:row>108</xdr:row>
      <xdr:rowOff>66402</xdr:rowOff>
    </xdr:to>
    <xdr:cxnSp macro="">
      <xdr:nvCxnSpPr>
        <xdr:cNvPr id="645" name="直線コネクタ 644">
          <a:extLst>
            <a:ext uri="{FF2B5EF4-FFF2-40B4-BE49-F238E27FC236}">
              <a16:creationId xmlns:a16="http://schemas.microsoft.com/office/drawing/2014/main" id="{9AE5A23C-988F-4ECE-B246-0C9031CF2D32}"/>
            </a:ext>
          </a:extLst>
        </xdr:cNvPr>
        <xdr:cNvCxnSpPr/>
      </xdr:nvCxnSpPr>
      <xdr:spPr>
        <a:xfrm>
          <a:off x="17213580" y="1817152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18869</xdr:rowOff>
    </xdr:from>
    <xdr:to>
      <xdr:col>98</xdr:col>
      <xdr:colOff>38100</xdr:colOff>
      <xdr:row>108</xdr:row>
      <xdr:rowOff>120469</xdr:rowOff>
    </xdr:to>
    <xdr:sp macro="" textlink="">
      <xdr:nvSpPr>
        <xdr:cNvPr id="646" name="楕円 645">
          <a:extLst>
            <a:ext uri="{FF2B5EF4-FFF2-40B4-BE49-F238E27FC236}">
              <a16:creationId xmlns:a16="http://schemas.microsoft.com/office/drawing/2014/main" id="{F719A870-1BE9-40F5-BD23-F6D6327F4ED1}"/>
            </a:ext>
          </a:extLst>
        </xdr:cNvPr>
        <xdr:cNvSpPr/>
      </xdr:nvSpPr>
      <xdr:spPr>
        <a:xfrm>
          <a:off x="16388080" y="181239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66402</xdr:rowOff>
    </xdr:from>
    <xdr:to>
      <xdr:col>102</xdr:col>
      <xdr:colOff>114300</xdr:colOff>
      <xdr:row>108</xdr:row>
      <xdr:rowOff>69669</xdr:rowOff>
    </xdr:to>
    <xdr:cxnSp macro="">
      <xdr:nvCxnSpPr>
        <xdr:cNvPr id="647" name="直線コネクタ 646">
          <a:extLst>
            <a:ext uri="{FF2B5EF4-FFF2-40B4-BE49-F238E27FC236}">
              <a16:creationId xmlns:a16="http://schemas.microsoft.com/office/drawing/2014/main" id="{DA77F0CD-F449-4C1A-BCDA-8B4DA7C54E36}"/>
            </a:ext>
          </a:extLst>
        </xdr:cNvPr>
        <xdr:cNvCxnSpPr/>
      </xdr:nvCxnSpPr>
      <xdr:spPr>
        <a:xfrm flipV="1">
          <a:off x="16431260" y="18171522"/>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648" name="n_1aveValue【公民館】&#10;一人当たり面積">
          <a:extLst>
            <a:ext uri="{FF2B5EF4-FFF2-40B4-BE49-F238E27FC236}">
              <a16:creationId xmlns:a16="http://schemas.microsoft.com/office/drawing/2014/main" id="{5BE3B825-F488-4A16-84F4-D2B44615039C}"/>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649" name="n_2aveValue【公民館】&#10;一人当たり面積">
          <a:extLst>
            <a:ext uri="{FF2B5EF4-FFF2-40B4-BE49-F238E27FC236}">
              <a16:creationId xmlns:a16="http://schemas.microsoft.com/office/drawing/2014/main" id="{1137845F-2D66-4156-A25B-AF5A3E70BD4D}"/>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650" name="n_3aveValue【公民館】&#10;一人当たり面積">
          <a:extLst>
            <a:ext uri="{FF2B5EF4-FFF2-40B4-BE49-F238E27FC236}">
              <a16:creationId xmlns:a16="http://schemas.microsoft.com/office/drawing/2014/main" id="{34B1653A-0A93-4B9B-AD7D-DCCDF4DF3CC2}"/>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651" name="n_4aveValue【公民館】&#10;一人当たり面積">
          <a:extLst>
            <a:ext uri="{FF2B5EF4-FFF2-40B4-BE49-F238E27FC236}">
              <a16:creationId xmlns:a16="http://schemas.microsoft.com/office/drawing/2014/main" id="{AA07687E-8AC0-499F-AF14-597F30285416}"/>
            </a:ext>
          </a:extLst>
        </xdr:cNvPr>
        <xdr:cNvSpPr txBox="1"/>
      </xdr:nvSpPr>
      <xdr:spPr>
        <a:xfrm>
          <a:off x="1622686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106697</xdr:rowOff>
    </xdr:from>
    <xdr:ext cx="469744" cy="259045"/>
    <xdr:sp macro="" textlink="">
      <xdr:nvSpPr>
        <xdr:cNvPr id="652" name="n_1mainValue【公民館】&#10;一人当たり面積">
          <a:extLst>
            <a:ext uri="{FF2B5EF4-FFF2-40B4-BE49-F238E27FC236}">
              <a16:creationId xmlns:a16="http://schemas.microsoft.com/office/drawing/2014/main" id="{167D0D4E-690F-414C-94F7-33674D87B98F}"/>
            </a:ext>
          </a:extLst>
        </xdr:cNvPr>
        <xdr:cNvSpPr txBox="1"/>
      </xdr:nvSpPr>
      <xdr:spPr>
        <a:xfrm>
          <a:off x="18561127" y="1821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108329</xdr:rowOff>
    </xdr:from>
    <xdr:ext cx="469744" cy="259045"/>
    <xdr:sp macro="" textlink="">
      <xdr:nvSpPr>
        <xdr:cNvPr id="653" name="n_2mainValue【公民館】&#10;一人当たり面積">
          <a:extLst>
            <a:ext uri="{FF2B5EF4-FFF2-40B4-BE49-F238E27FC236}">
              <a16:creationId xmlns:a16="http://schemas.microsoft.com/office/drawing/2014/main" id="{32C2B52B-922D-4622-9C17-793ABD8E7AD3}"/>
            </a:ext>
          </a:extLst>
        </xdr:cNvPr>
        <xdr:cNvSpPr txBox="1"/>
      </xdr:nvSpPr>
      <xdr:spPr>
        <a:xfrm>
          <a:off x="17776267" y="1821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108329</xdr:rowOff>
    </xdr:from>
    <xdr:ext cx="469744" cy="259045"/>
    <xdr:sp macro="" textlink="">
      <xdr:nvSpPr>
        <xdr:cNvPr id="654" name="n_3mainValue【公民館】&#10;一人当たり面積">
          <a:extLst>
            <a:ext uri="{FF2B5EF4-FFF2-40B4-BE49-F238E27FC236}">
              <a16:creationId xmlns:a16="http://schemas.microsoft.com/office/drawing/2014/main" id="{7FCA9C16-0D7D-44EE-82D6-2167DC037871}"/>
            </a:ext>
          </a:extLst>
        </xdr:cNvPr>
        <xdr:cNvSpPr txBox="1"/>
      </xdr:nvSpPr>
      <xdr:spPr>
        <a:xfrm>
          <a:off x="17001567" y="1821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111596</xdr:rowOff>
    </xdr:from>
    <xdr:ext cx="469744" cy="259045"/>
    <xdr:sp macro="" textlink="">
      <xdr:nvSpPr>
        <xdr:cNvPr id="655" name="n_4mainValue【公民館】&#10;一人当たり面積">
          <a:extLst>
            <a:ext uri="{FF2B5EF4-FFF2-40B4-BE49-F238E27FC236}">
              <a16:creationId xmlns:a16="http://schemas.microsoft.com/office/drawing/2014/main" id="{1D6E6E98-91BD-4936-82EF-7613524CE282}"/>
            </a:ext>
          </a:extLst>
        </xdr:cNvPr>
        <xdr:cNvSpPr txBox="1"/>
      </xdr:nvSpPr>
      <xdr:spPr>
        <a:xfrm>
          <a:off x="16226867" y="1821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9C3C60F2-6F88-4C42-BA50-A076D16F85D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6809F0C2-B1CE-4173-80E1-D3228D1CE18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560FD561-A291-498F-BA0F-0EB1512CBF7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類似団体と比較して有形固定資産減価償却率が低くなっている施設は「道路」と「学校施設」であり、高くなっている施設は「公営住宅」「公民館」「認定こども園・幼稚園・保育所」である。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ついては、防衛交付金等を活用した道路整備事業を継続して実施したことで類似団体と比較して低い水準で推移している。学校施設については、学校規模配置適正化事業により学校の統廃合を行い、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月に小学校３校・中学校１校を統合した玉里学園義務教育学校が開校、令和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月に小川地区小学校</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校・中学校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校を統合した小川北義務教育学校が開校したことによるものである。いずれも事業の最盛期が過ぎたため、今後は有形固定資産減価償却率が高くなっていくことが見込まれる。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公営住宅の有形固定資産減価償却率が高い要因は、市が保有している公営住宅７施設すべてが築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年以上のためである。現在、すべての施設について募集中止となっており、令和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年度に策定した公営住宅等長寿命化計画では、今後、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施設を解体し、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施設は長寿命化・中規模修繕を行う計画となっている。公民館の有形固定資産減価償却率が高い要因は、築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年以上の施設が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施設あるためである。今後、公共施設等総合管理計画および個別施設計画に基づき、老朽化している施設は他の施設への機能移転・集約、建物の除却を進め、適正な施設管理をしていく。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1B85D0-300B-44CE-B8D9-D378BEDA010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21AA730-5E92-40BC-A278-3D0EF48B0C9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E6F665-7A50-4856-BCC6-774CDB7B709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AF7702-30B8-4010-A854-F056C977944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茨城県小美玉市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1A35EC-DA7B-47B6-B0B1-1413D808D21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4E11F3-8DE1-46BE-86CD-34AB94DECA4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6717A7-3774-4550-BE05-07B22884D38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1582E5-F709-448E-B5D6-39145934D18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E29542C-251B-4BF2-8C94-F52F1DD4AAB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A9B8FC-A116-46C5-8D00-8B10861C89F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48,482
46,257
144.74
26,743,260
25,634,064
827,005
14,218,217
22,699,187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E45D4D-9364-46F5-A604-F03CF190E1D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6628C8-B278-4B9B-92B9-9006B567AA9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E21041-DA81-4F06-924B-AD48F685A7A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20.6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29FDC7-9D36-411A-B6CF-40F98939AFE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9EE3D9-BBD5-44AC-BDC4-E8558451857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5230DA1-A90E-400D-AC1E-155531E66674}"/>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B1080B-C1BF-4872-8332-296EAB09C85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C508F7-661F-40B4-8DD1-DBB2ECDEAAF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300880-E15E-47BA-AFA6-BD5DF0767C1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712A96-219B-4CA8-8F38-ACC5C3D3821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8053781-9CE9-4328-B1E2-479D3B37661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3437FD-E6BA-44CC-A52E-E1FFE1E6497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F807AB-0577-4AA2-A8DF-821265F3003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0E818A-401E-4BC8-BEA4-444A725FC25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60EE9E2-5D70-49B4-A151-A1686D34552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82B6833-04B6-4DA6-89F6-89F210860F0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4FF475-1F7B-4D10-B06E-093522B8D33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A4E01F-B52C-41B1-A8F4-7705157FBA4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49AAB6-DB7F-41ED-B01D-7A3749E13CB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073D42-66C9-4B03-B355-F9F548BD5D27}"/>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04348AB-56DD-4976-B6BD-1ABD152468B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01EE91-06A2-4672-A165-72BDEE9C596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E73FE4-956C-4B23-91D7-5EE4C901F4A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BFE76C-E7AB-49E7-BB05-8D75513397D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3B5C535-1416-464F-89A5-21DEFF10610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A9332F2-A3A1-4FD8-82F1-0F47FC91209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812FFD2-EA59-485F-AB28-19B2CA26759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12A453-8FB4-44C3-8937-B11A8F526DA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AFDBF5-1205-4A70-A21F-F58D9A04619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A6BA3C-D758-4B93-844A-7B19311C88A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C4CEB6-127F-4A5E-904E-B69A3D2098C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80E9AAF-7353-4326-BD41-DCDDFEDFFE9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AD2C850-5345-4608-82FB-B257D025753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9F6DA5B-4D5C-4E7A-9730-0DC8048C91A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A8E803-2F1C-4D29-8724-50BDCF22FE6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EA40C1-B6C4-4C7F-9275-D04F6806D82E}"/>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400E175-2D4E-47C3-87B8-FEFA64D03F59}"/>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B9D9B78-CDDC-4969-AF51-15CE994C5BB8}"/>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75F1B94-8683-4CCB-B226-6BECB0BA857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3D10662-16C9-4638-BD8B-B9EB35CAEE3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67B4C2-E7A0-493E-94FD-037FD9B78C55}"/>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7A8DA91-178E-4D31-8809-57DD5F6F5944}"/>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8EEEFA4-C429-48A3-ACD7-2978A193E29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D653BB7-0FB3-41C9-8230-8E28BDAEC75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977F308-D157-4DC7-A458-2BB818FFD1C8}"/>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4286C8D-2A7E-4317-8F24-893422B65AB2}"/>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C576D63-EE9A-4BFD-BB03-4DE0FCF07938}"/>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6562FE95-345D-4B5D-995B-007833F017C0}"/>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8596291-C794-49B3-BE64-CB6DB23D8614}"/>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6EC8B0FE-CA48-4A11-992A-8A419D4A5FA1}"/>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28682DA-2702-4B64-BD05-A0C78441AA8D}"/>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A561FDA6-1798-429C-8BC2-7CA5AADB6890}"/>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BFA1C3B8-5215-406A-AC13-3CAA7F139706}"/>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101D2D34-D0F2-461A-8315-037817680951}"/>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91D64717-3012-414B-A04D-804D51826063}"/>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AD18B46-9994-4735-8385-BD65BCB9C67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DC8A841-7483-421F-9DE2-94BC623D491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97CB8E-AD3B-4FDB-A051-D9D02591193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7BB1319-A611-465B-9E96-EBB056F3D88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E11FFA6-609A-4EA8-BD7B-3EF37BDC878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132080</xdr:rowOff>
    </xdr:from>
    <xdr:to>
      <xdr:col>24</xdr:col>
      <xdr:colOff>114300</xdr:colOff>
      <xdr:row>38</xdr:row>
      <xdr:rowOff>62230</xdr:rowOff>
    </xdr:to>
    <xdr:sp macro="" textlink="">
      <xdr:nvSpPr>
        <xdr:cNvPr id="72" name="楕円 71">
          <a:extLst>
            <a:ext uri="{FF2B5EF4-FFF2-40B4-BE49-F238E27FC236}">
              <a16:creationId xmlns:a16="http://schemas.microsoft.com/office/drawing/2014/main" id="{888B2C72-0785-4D79-9F4A-3244A26BC416}"/>
            </a:ext>
          </a:extLst>
        </xdr:cNvPr>
        <xdr:cNvSpPr/>
      </xdr:nvSpPr>
      <xdr:spPr>
        <a:xfrm>
          <a:off x="4036060" y="6334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110507</xdr:rowOff>
    </xdr:from>
    <xdr:ext cx="405111" cy="259045"/>
    <xdr:sp macro="" textlink="">
      <xdr:nvSpPr>
        <xdr:cNvPr id="73" name="【図書館】&#10;有形固定資産減価償却率該当値テキスト">
          <a:extLst>
            <a:ext uri="{FF2B5EF4-FFF2-40B4-BE49-F238E27FC236}">
              <a16:creationId xmlns:a16="http://schemas.microsoft.com/office/drawing/2014/main" id="{A6434C81-5289-47A3-9A4C-D8FDBEA38DEE}"/>
            </a:ext>
          </a:extLst>
        </xdr:cNvPr>
        <xdr:cNvSpPr txBox="1"/>
      </xdr:nvSpPr>
      <xdr:spPr>
        <a:xfrm>
          <a:off x="4124960"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4" name="楕円 73">
          <a:extLst>
            <a:ext uri="{FF2B5EF4-FFF2-40B4-BE49-F238E27FC236}">
              <a16:creationId xmlns:a16="http://schemas.microsoft.com/office/drawing/2014/main" id="{D26349A1-85B7-4711-B17E-1FC15E7FB823}"/>
            </a:ext>
          </a:extLst>
        </xdr:cNvPr>
        <xdr:cNvSpPr/>
      </xdr:nvSpPr>
      <xdr:spPr>
        <a:xfrm>
          <a:off x="331216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11430</xdr:rowOff>
    </xdr:to>
    <xdr:cxnSp macro="">
      <xdr:nvCxnSpPr>
        <xdr:cNvPr id="75" name="直線コネクタ 74">
          <a:extLst>
            <a:ext uri="{FF2B5EF4-FFF2-40B4-BE49-F238E27FC236}">
              <a16:creationId xmlns:a16="http://schemas.microsoft.com/office/drawing/2014/main" id="{D998FEB6-B1BC-40B9-B3A2-E1BEB5735715}"/>
            </a:ext>
          </a:extLst>
        </xdr:cNvPr>
        <xdr:cNvCxnSpPr/>
      </xdr:nvCxnSpPr>
      <xdr:spPr>
        <a:xfrm>
          <a:off x="3355340" y="635889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80010</xdr:rowOff>
    </xdr:from>
    <xdr:to>
      <xdr:col>15</xdr:col>
      <xdr:colOff>101600</xdr:colOff>
      <xdr:row>38</xdr:row>
      <xdr:rowOff>10160</xdr:rowOff>
    </xdr:to>
    <xdr:sp macro="" textlink="">
      <xdr:nvSpPr>
        <xdr:cNvPr id="76" name="楕円 75">
          <a:extLst>
            <a:ext uri="{FF2B5EF4-FFF2-40B4-BE49-F238E27FC236}">
              <a16:creationId xmlns:a16="http://schemas.microsoft.com/office/drawing/2014/main" id="{59A25E9B-138D-4206-AD47-0A6FC7773B0A}"/>
            </a:ext>
          </a:extLst>
        </xdr:cNvPr>
        <xdr:cNvSpPr/>
      </xdr:nvSpPr>
      <xdr:spPr>
        <a:xfrm>
          <a:off x="2514600" y="6282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130810</xdr:rowOff>
    </xdr:from>
    <xdr:to>
      <xdr:col>19</xdr:col>
      <xdr:colOff>177800</xdr:colOff>
      <xdr:row>37</xdr:row>
      <xdr:rowOff>156210</xdr:rowOff>
    </xdr:to>
    <xdr:cxnSp macro="">
      <xdr:nvCxnSpPr>
        <xdr:cNvPr id="77" name="直線コネクタ 76">
          <a:extLst>
            <a:ext uri="{FF2B5EF4-FFF2-40B4-BE49-F238E27FC236}">
              <a16:creationId xmlns:a16="http://schemas.microsoft.com/office/drawing/2014/main" id="{5080A71C-9796-4980-9E55-A63ABFB4D565}"/>
            </a:ext>
          </a:extLst>
        </xdr:cNvPr>
        <xdr:cNvCxnSpPr/>
      </xdr:nvCxnSpPr>
      <xdr:spPr>
        <a:xfrm>
          <a:off x="2565400" y="633349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55880</xdr:rowOff>
    </xdr:from>
    <xdr:to>
      <xdr:col>10</xdr:col>
      <xdr:colOff>165100</xdr:colOff>
      <xdr:row>37</xdr:row>
      <xdr:rowOff>157480</xdr:rowOff>
    </xdr:to>
    <xdr:sp macro="" textlink="">
      <xdr:nvSpPr>
        <xdr:cNvPr id="78" name="楕円 77">
          <a:extLst>
            <a:ext uri="{FF2B5EF4-FFF2-40B4-BE49-F238E27FC236}">
              <a16:creationId xmlns:a16="http://schemas.microsoft.com/office/drawing/2014/main" id="{E4E52A46-0810-48F1-8B02-CBD0FC078D99}"/>
            </a:ext>
          </a:extLst>
        </xdr:cNvPr>
        <xdr:cNvSpPr/>
      </xdr:nvSpPr>
      <xdr:spPr>
        <a:xfrm>
          <a:off x="17399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106680</xdr:rowOff>
    </xdr:from>
    <xdr:to>
      <xdr:col>15</xdr:col>
      <xdr:colOff>50800</xdr:colOff>
      <xdr:row>37</xdr:row>
      <xdr:rowOff>130810</xdr:rowOff>
    </xdr:to>
    <xdr:cxnSp macro="">
      <xdr:nvCxnSpPr>
        <xdr:cNvPr id="79" name="直線コネクタ 78">
          <a:extLst>
            <a:ext uri="{FF2B5EF4-FFF2-40B4-BE49-F238E27FC236}">
              <a16:creationId xmlns:a16="http://schemas.microsoft.com/office/drawing/2014/main" id="{D8086589-C9F3-4E96-9607-3A6DFBCDB5F4}"/>
            </a:ext>
          </a:extLst>
        </xdr:cNvPr>
        <xdr:cNvCxnSpPr/>
      </xdr:nvCxnSpPr>
      <xdr:spPr>
        <a:xfrm>
          <a:off x="1790700" y="6309360"/>
          <a:ext cx="7747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30480</xdr:rowOff>
    </xdr:from>
    <xdr:to>
      <xdr:col>6</xdr:col>
      <xdr:colOff>38100</xdr:colOff>
      <xdr:row>37</xdr:row>
      <xdr:rowOff>132080</xdr:rowOff>
    </xdr:to>
    <xdr:sp macro="" textlink="">
      <xdr:nvSpPr>
        <xdr:cNvPr id="80" name="楕円 79">
          <a:extLst>
            <a:ext uri="{FF2B5EF4-FFF2-40B4-BE49-F238E27FC236}">
              <a16:creationId xmlns:a16="http://schemas.microsoft.com/office/drawing/2014/main" id="{A7CEA5AC-7A7D-4BF1-AFCD-F7CA9D7A0722}"/>
            </a:ext>
          </a:extLst>
        </xdr:cNvPr>
        <xdr:cNvSpPr/>
      </xdr:nvSpPr>
      <xdr:spPr>
        <a:xfrm>
          <a:off x="965200" y="62331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81280</xdr:rowOff>
    </xdr:from>
    <xdr:to>
      <xdr:col>10</xdr:col>
      <xdr:colOff>114300</xdr:colOff>
      <xdr:row>37</xdr:row>
      <xdr:rowOff>106680</xdr:rowOff>
    </xdr:to>
    <xdr:cxnSp macro="">
      <xdr:nvCxnSpPr>
        <xdr:cNvPr id="81" name="直線コネクタ 80">
          <a:extLst>
            <a:ext uri="{FF2B5EF4-FFF2-40B4-BE49-F238E27FC236}">
              <a16:creationId xmlns:a16="http://schemas.microsoft.com/office/drawing/2014/main" id="{1946E889-B293-4E33-A773-F2E85EDE0EA7}"/>
            </a:ext>
          </a:extLst>
        </xdr:cNvPr>
        <xdr:cNvCxnSpPr/>
      </xdr:nvCxnSpPr>
      <xdr:spPr>
        <a:xfrm>
          <a:off x="1008380" y="628396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CA3D2CFB-DB12-4782-B1AD-7D570831F845}"/>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5B1CCF80-1A3E-40D3-ACFD-0EA2BFD8884E}"/>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73C9EAC-B0DA-478F-B0EA-BE519FC8CFA7}"/>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726419D6-A441-426C-A832-A34C1C10EE2D}"/>
            </a:ext>
          </a:extLst>
        </xdr:cNvPr>
        <xdr:cNvSpPr txBox="1"/>
      </xdr:nvSpPr>
      <xdr:spPr>
        <a:xfrm>
          <a:off x="836304" y="585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26687</xdr:rowOff>
    </xdr:from>
    <xdr:ext cx="405111" cy="259045"/>
    <xdr:sp macro="" textlink="">
      <xdr:nvSpPr>
        <xdr:cNvPr id="86" name="n_1mainValue【図書館】&#10;有形固定資産減価償却率">
          <a:extLst>
            <a:ext uri="{FF2B5EF4-FFF2-40B4-BE49-F238E27FC236}">
              <a16:creationId xmlns:a16="http://schemas.microsoft.com/office/drawing/2014/main" id="{8F687EFB-3CE6-455C-9EA8-C596DB338F2E}"/>
            </a:ext>
          </a:extLst>
        </xdr:cNvPr>
        <xdr:cNvSpPr txBox="1"/>
      </xdr:nvSpPr>
      <xdr:spPr>
        <a:xfrm>
          <a:off x="317056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1287</xdr:rowOff>
    </xdr:from>
    <xdr:ext cx="405111" cy="259045"/>
    <xdr:sp macro="" textlink="">
      <xdr:nvSpPr>
        <xdr:cNvPr id="87" name="n_2mainValue【図書館】&#10;有形固定資産減価償却率">
          <a:extLst>
            <a:ext uri="{FF2B5EF4-FFF2-40B4-BE49-F238E27FC236}">
              <a16:creationId xmlns:a16="http://schemas.microsoft.com/office/drawing/2014/main" id="{088ACFF0-C139-4B52-AF20-C8DE709ACDE8}"/>
            </a:ext>
          </a:extLst>
        </xdr:cNvPr>
        <xdr:cNvSpPr txBox="1"/>
      </xdr:nvSpPr>
      <xdr:spPr>
        <a:xfrm>
          <a:off x="2385704" y="637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148607</xdr:rowOff>
    </xdr:from>
    <xdr:ext cx="405111" cy="259045"/>
    <xdr:sp macro="" textlink="">
      <xdr:nvSpPr>
        <xdr:cNvPr id="88" name="n_3mainValue【図書館】&#10;有形固定資産減価償却率">
          <a:extLst>
            <a:ext uri="{FF2B5EF4-FFF2-40B4-BE49-F238E27FC236}">
              <a16:creationId xmlns:a16="http://schemas.microsoft.com/office/drawing/2014/main" id="{5EBD97E0-754A-40D6-9229-076E2EFAC364}"/>
            </a:ext>
          </a:extLst>
        </xdr:cNvPr>
        <xdr:cNvSpPr txBox="1"/>
      </xdr:nvSpPr>
      <xdr:spPr>
        <a:xfrm>
          <a:off x="161100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123207</xdr:rowOff>
    </xdr:from>
    <xdr:ext cx="405111" cy="259045"/>
    <xdr:sp macro="" textlink="">
      <xdr:nvSpPr>
        <xdr:cNvPr id="89" name="n_4mainValue【図書館】&#10;有形固定資産減価償却率">
          <a:extLst>
            <a:ext uri="{FF2B5EF4-FFF2-40B4-BE49-F238E27FC236}">
              <a16:creationId xmlns:a16="http://schemas.microsoft.com/office/drawing/2014/main" id="{F66A01F3-4C01-4B6C-890C-C0AA15CBDA73}"/>
            </a:ext>
          </a:extLst>
        </xdr:cNvPr>
        <xdr:cNvSpPr txBox="1"/>
      </xdr:nvSpPr>
      <xdr:spPr>
        <a:xfrm>
          <a:off x="83630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8BCB44D7-BCA2-453E-BC0E-4F2385CDCBF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5BD0AF68-DA2C-4185-9878-D2B7AF61687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8C7D8A4-5BBC-45A2-9A7C-F6FDFA9EFC1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981F2D99-4826-465A-8E33-35BA05EABC9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7520525F-0E1A-4D71-9476-782EDDF957A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1BBE106-A14B-47BA-9BF4-C551CA35A42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87D3531-3A3B-4709-AA3E-812EE49DEC9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F42DEC43-AC46-4A83-8D8D-B416C3AE0BE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D48B3D03-F1F5-48D7-952D-41335CF1093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B1C2A200-656D-44E6-AE1E-F5919AA292E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EE74499-C293-4891-A878-F09DB95DFE79}"/>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E6C23AFB-98A3-45DC-8532-8B69789CC22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991CC876-D5E7-47E0-9203-3640A30F801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8179BE7B-FE89-4CAB-820D-C1B6A2AC7BB3}"/>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9D999EBC-AEA4-46B0-AF7B-B8B846C075D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93E34C9F-5568-4C83-9AF0-24EA23AA939E}"/>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B4370785-F99F-4EE5-AE52-02C0822738A1}"/>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ECFAF95-8D28-4C4F-AF26-18B81118134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58A9D7B-5B1D-4E92-AC65-B1BE4D59A9A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C577B49-EE7B-4C61-ABBF-E292E6C7283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811DF67-C9FC-4260-8E38-98669F00AA4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D955FC7-7379-4A8F-B4F0-3D243246C3E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30A8E8A-8A9D-49B0-BDB8-ABDF501603E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944B84A0-14EA-498F-9957-1E8B47F3246A}"/>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34881B86-217E-4EA6-9661-90B55DDC687E}"/>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942BB04F-6CB6-4DA8-8FDF-06015AA69774}"/>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26568B22-3EB3-44CA-A8E6-E56A057F3488}"/>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3FC884F8-D7BA-4AC5-B50B-5F2864203E03}"/>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1E2B220-1F6A-46FC-8E9B-4953B5A94935}"/>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88785A5A-C45A-4B0C-A597-308EF241107A}"/>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9C93CC4-E781-4225-8BD2-1E02380447F7}"/>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435782F-7BD0-45DB-AA99-566F344150C4}"/>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5B1D365-24F7-48B0-9E89-0337F276BA5C}"/>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ECABE58A-A74B-48E7-87A5-D858E3CF678A}"/>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09E3A1-3200-4FB5-BC51-860CBAA3EA2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E7E5F54-0071-4054-8AC4-AB28268686E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4984996-DCCF-4A1B-AF21-F6ADD961BFB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8853A15-6187-476D-A0E5-4D7BD79DA57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196FFED-92FB-4046-88A5-8AC13DC3393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xdr:rowOff>
    </xdr:from>
    <xdr:to>
      <xdr:col>55</xdr:col>
      <xdr:colOff>50800</xdr:colOff>
      <xdr:row>41</xdr:row>
      <xdr:rowOff>111760</xdr:rowOff>
    </xdr:to>
    <xdr:sp macro="" textlink="">
      <xdr:nvSpPr>
        <xdr:cNvPr id="129" name="楕円 128">
          <a:extLst>
            <a:ext uri="{FF2B5EF4-FFF2-40B4-BE49-F238E27FC236}">
              <a16:creationId xmlns:a16="http://schemas.microsoft.com/office/drawing/2014/main" id="{30A219B0-D241-480B-9FF7-D48072BA912F}"/>
            </a:ext>
          </a:extLst>
        </xdr:cNvPr>
        <xdr:cNvSpPr/>
      </xdr:nvSpPr>
      <xdr:spPr>
        <a:xfrm>
          <a:off x="9192260" y="6883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96537</xdr:rowOff>
    </xdr:from>
    <xdr:ext cx="469744" cy="259045"/>
    <xdr:sp macro="" textlink="">
      <xdr:nvSpPr>
        <xdr:cNvPr id="130" name="【図書館】&#10;一人当たり面積該当値テキスト">
          <a:extLst>
            <a:ext uri="{FF2B5EF4-FFF2-40B4-BE49-F238E27FC236}">
              <a16:creationId xmlns:a16="http://schemas.microsoft.com/office/drawing/2014/main" id="{D318EA43-5B52-4266-8458-8B1C0F71CD49}"/>
            </a:ext>
          </a:extLst>
        </xdr:cNvPr>
        <xdr:cNvSpPr txBox="1"/>
      </xdr:nvSpPr>
      <xdr:spPr>
        <a:xfrm>
          <a:off x="9258300" y="680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31" name="楕円 130">
          <a:extLst>
            <a:ext uri="{FF2B5EF4-FFF2-40B4-BE49-F238E27FC236}">
              <a16:creationId xmlns:a16="http://schemas.microsoft.com/office/drawing/2014/main" id="{91655649-8C6D-4A90-BBF1-D4BE57F45C5A}"/>
            </a:ext>
          </a:extLst>
        </xdr:cNvPr>
        <xdr:cNvSpPr/>
      </xdr:nvSpPr>
      <xdr:spPr>
        <a:xfrm>
          <a:off x="8445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60960</xdr:rowOff>
    </xdr:from>
    <xdr:to>
      <xdr:col>55</xdr:col>
      <xdr:colOff>0</xdr:colOff>
      <xdr:row>41</xdr:row>
      <xdr:rowOff>64770</xdr:rowOff>
    </xdr:to>
    <xdr:cxnSp macro="">
      <xdr:nvCxnSpPr>
        <xdr:cNvPr id="132" name="直線コネクタ 131">
          <a:extLst>
            <a:ext uri="{FF2B5EF4-FFF2-40B4-BE49-F238E27FC236}">
              <a16:creationId xmlns:a16="http://schemas.microsoft.com/office/drawing/2014/main" id="{9AC4AD64-E847-42A6-BB9F-DFD53EECACF7}"/>
            </a:ext>
          </a:extLst>
        </xdr:cNvPr>
        <xdr:cNvCxnSpPr/>
      </xdr:nvCxnSpPr>
      <xdr:spPr>
        <a:xfrm flipV="1">
          <a:off x="8496300" y="693420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13970</xdr:rowOff>
    </xdr:from>
    <xdr:to>
      <xdr:col>46</xdr:col>
      <xdr:colOff>38100</xdr:colOff>
      <xdr:row>41</xdr:row>
      <xdr:rowOff>115570</xdr:rowOff>
    </xdr:to>
    <xdr:sp macro="" textlink="">
      <xdr:nvSpPr>
        <xdr:cNvPr id="133" name="楕円 132">
          <a:extLst>
            <a:ext uri="{FF2B5EF4-FFF2-40B4-BE49-F238E27FC236}">
              <a16:creationId xmlns:a16="http://schemas.microsoft.com/office/drawing/2014/main" id="{EC4E4126-7CEA-4780-87C8-67C559485053}"/>
            </a:ext>
          </a:extLst>
        </xdr:cNvPr>
        <xdr:cNvSpPr/>
      </xdr:nvSpPr>
      <xdr:spPr>
        <a:xfrm>
          <a:off x="7670800" y="6887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64770</xdr:rowOff>
    </xdr:to>
    <xdr:cxnSp macro="">
      <xdr:nvCxnSpPr>
        <xdr:cNvPr id="134" name="直線コネクタ 133">
          <a:extLst>
            <a:ext uri="{FF2B5EF4-FFF2-40B4-BE49-F238E27FC236}">
              <a16:creationId xmlns:a16="http://schemas.microsoft.com/office/drawing/2014/main" id="{0CB77C5D-E12C-4FE9-A7AD-301CB07F2316}"/>
            </a:ext>
          </a:extLst>
        </xdr:cNvPr>
        <xdr:cNvCxnSpPr/>
      </xdr:nvCxnSpPr>
      <xdr:spPr>
        <a:xfrm>
          <a:off x="7713980" y="69380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13970</xdr:rowOff>
    </xdr:from>
    <xdr:to>
      <xdr:col>41</xdr:col>
      <xdr:colOff>101600</xdr:colOff>
      <xdr:row>41</xdr:row>
      <xdr:rowOff>115570</xdr:rowOff>
    </xdr:to>
    <xdr:sp macro="" textlink="">
      <xdr:nvSpPr>
        <xdr:cNvPr id="135" name="楕円 134">
          <a:extLst>
            <a:ext uri="{FF2B5EF4-FFF2-40B4-BE49-F238E27FC236}">
              <a16:creationId xmlns:a16="http://schemas.microsoft.com/office/drawing/2014/main" id="{FA1728D8-E0C3-4CDD-A64B-C3A4B3E0D6C9}"/>
            </a:ext>
          </a:extLst>
        </xdr:cNvPr>
        <xdr:cNvSpPr/>
      </xdr:nvSpPr>
      <xdr:spPr>
        <a:xfrm>
          <a:off x="687324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64770</xdr:rowOff>
    </xdr:from>
    <xdr:to>
      <xdr:col>45</xdr:col>
      <xdr:colOff>177800</xdr:colOff>
      <xdr:row>41</xdr:row>
      <xdr:rowOff>64770</xdr:rowOff>
    </xdr:to>
    <xdr:cxnSp macro="">
      <xdr:nvCxnSpPr>
        <xdr:cNvPr id="136" name="直線コネクタ 135">
          <a:extLst>
            <a:ext uri="{FF2B5EF4-FFF2-40B4-BE49-F238E27FC236}">
              <a16:creationId xmlns:a16="http://schemas.microsoft.com/office/drawing/2014/main" id="{F185223C-E99D-4619-BCDD-A8F7D0F9484C}"/>
            </a:ext>
          </a:extLst>
        </xdr:cNvPr>
        <xdr:cNvCxnSpPr/>
      </xdr:nvCxnSpPr>
      <xdr:spPr>
        <a:xfrm>
          <a:off x="6924040" y="6938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17780</xdr:rowOff>
    </xdr:from>
    <xdr:to>
      <xdr:col>36</xdr:col>
      <xdr:colOff>165100</xdr:colOff>
      <xdr:row>41</xdr:row>
      <xdr:rowOff>119380</xdr:rowOff>
    </xdr:to>
    <xdr:sp macro="" textlink="">
      <xdr:nvSpPr>
        <xdr:cNvPr id="137" name="楕円 136">
          <a:extLst>
            <a:ext uri="{FF2B5EF4-FFF2-40B4-BE49-F238E27FC236}">
              <a16:creationId xmlns:a16="http://schemas.microsoft.com/office/drawing/2014/main" id="{BE9B0DA5-48F0-4703-8FD1-B752A102D6C1}"/>
            </a:ext>
          </a:extLst>
        </xdr:cNvPr>
        <xdr:cNvSpPr/>
      </xdr:nvSpPr>
      <xdr:spPr>
        <a:xfrm>
          <a:off x="609854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64770</xdr:rowOff>
    </xdr:from>
    <xdr:to>
      <xdr:col>41</xdr:col>
      <xdr:colOff>50800</xdr:colOff>
      <xdr:row>41</xdr:row>
      <xdr:rowOff>68580</xdr:rowOff>
    </xdr:to>
    <xdr:cxnSp macro="">
      <xdr:nvCxnSpPr>
        <xdr:cNvPr id="138" name="直線コネクタ 137">
          <a:extLst>
            <a:ext uri="{FF2B5EF4-FFF2-40B4-BE49-F238E27FC236}">
              <a16:creationId xmlns:a16="http://schemas.microsoft.com/office/drawing/2014/main" id="{AA6A97B5-C2CB-48D7-BBD7-23B9DA879830}"/>
            </a:ext>
          </a:extLst>
        </xdr:cNvPr>
        <xdr:cNvCxnSpPr/>
      </xdr:nvCxnSpPr>
      <xdr:spPr>
        <a:xfrm flipV="1">
          <a:off x="6149340" y="69380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83F8D76C-F053-4800-B807-ACA0FA337C34}"/>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49589E95-4624-4FF4-80FB-CF9E9D15EA5C}"/>
            </a:ext>
          </a:extLst>
        </xdr:cNvPr>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ED6F4FB-4517-40ED-913D-0516ED82AC7C}"/>
            </a:ext>
          </a:extLst>
        </xdr:cNvPr>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5AE8FC80-517B-4696-95B5-43618DF9728B}"/>
            </a:ext>
          </a:extLst>
        </xdr:cNvPr>
        <xdr:cNvSpPr txBox="1"/>
      </xdr:nvSpPr>
      <xdr:spPr>
        <a:xfrm>
          <a:off x="59373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3" name="n_1mainValue【図書館】&#10;一人当たり面積">
          <a:extLst>
            <a:ext uri="{FF2B5EF4-FFF2-40B4-BE49-F238E27FC236}">
              <a16:creationId xmlns:a16="http://schemas.microsoft.com/office/drawing/2014/main" id="{91364A9A-130B-464D-9843-5398E36646B0}"/>
            </a:ext>
          </a:extLst>
        </xdr:cNvPr>
        <xdr:cNvSpPr txBox="1"/>
      </xdr:nvSpPr>
      <xdr:spPr>
        <a:xfrm>
          <a:off x="827158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106697</xdr:rowOff>
    </xdr:from>
    <xdr:ext cx="469744" cy="259045"/>
    <xdr:sp macro="" textlink="">
      <xdr:nvSpPr>
        <xdr:cNvPr id="144" name="n_2mainValue【図書館】&#10;一人当たり面積">
          <a:extLst>
            <a:ext uri="{FF2B5EF4-FFF2-40B4-BE49-F238E27FC236}">
              <a16:creationId xmlns:a16="http://schemas.microsoft.com/office/drawing/2014/main" id="{B9AC2239-B57E-482F-83F9-69F7C72BB63B}"/>
            </a:ext>
          </a:extLst>
        </xdr:cNvPr>
        <xdr:cNvSpPr txBox="1"/>
      </xdr:nvSpPr>
      <xdr:spPr>
        <a:xfrm>
          <a:off x="750958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106697</xdr:rowOff>
    </xdr:from>
    <xdr:ext cx="469744" cy="259045"/>
    <xdr:sp macro="" textlink="">
      <xdr:nvSpPr>
        <xdr:cNvPr id="145" name="n_3mainValue【図書館】&#10;一人当たり面積">
          <a:extLst>
            <a:ext uri="{FF2B5EF4-FFF2-40B4-BE49-F238E27FC236}">
              <a16:creationId xmlns:a16="http://schemas.microsoft.com/office/drawing/2014/main" id="{AAB97FA5-8766-4920-94C9-567AB3921695}"/>
            </a:ext>
          </a:extLst>
        </xdr:cNvPr>
        <xdr:cNvSpPr txBox="1"/>
      </xdr:nvSpPr>
      <xdr:spPr>
        <a:xfrm>
          <a:off x="6712027" y="697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110507</xdr:rowOff>
    </xdr:from>
    <xdr:ext cx="469744" cy="259045"/>
    <xdr:sp macro="" textlink="">
      <xdr:nvSpPr>
        <xdr:cNvPr id="146" name="n_4mainValue【図書館】&#10;一人当たり面積">
          <a:extLst>
            <a:ext uri="{FF2B5EF4-FFF2-40B4-BE49-F238E27FC236}">
              <a16:creationId xmlns:a16="http://schemas.microsoft.com/office/drawing/2014/main" id="{9D3CB21F-F7F0-40FB-B7B9-10E2653A233E}"/>
            </a:ext>
          </a:extLst>
        </xdr:cNvPr>
        <xdr:cNvSpPr txBox="1"/>
      </xdr:nvSpPr>
      <xdr:spPr>
        <a:xfrm>
          <a:off x="59373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E481C666-FCD0-4756-AA5A-28428020ECF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9043D7A-0010-4205-9B0D-267FB1BB158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CC832B5-77A3-49BC-9B0A-D6DBF29E4F9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345E36-C72C-4A1E-95E2-1AC9A6DCD7C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9912A52-1B38-4B11-AD42-B15D1EB0559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CCB5797-421A-490E-9E58-D06F8EE4754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B76742E-680E-42D3-AFC9-593D7CA3D18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D49B39C-EA11-45BA-A9C9-BA2C91FBE9C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6B0AB3E-1364-4AC3-8642-A5C4023402C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5B3F21FB-65B6-4B1B-8F9F-41106155C34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4A8A9C7-4347-4817-8486-DEBC16FC1B4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16414B4-CF1C-4338-B776-786A8FDEAB8E}"/>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D7EEAA6-6432-4697-9AA7-F280BE79D83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DD6FA61-CBF2-4BFC-B3BB-32C90440CE5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377580E-BD3D-4034-98D5-6C24B6AA86A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1E15AB3E-76F8-45F2-9DF0-CDCABC66293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3E149FD-BF40-4F5E-8244-F1A9166EC30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F4EEC0F2-C347-465C-91C0-59AFC0C3333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5DE8871-9EB2-49B7-B4E4-4FA86EACB2F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D6F7F3A6-F34B-4980-AAF4-F4EF065E93A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B48964A0-26D0-4D17-8708-616E604FF95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E825D47-908C-4122-B34F-470F4E5925C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BD4E79F-4639-4DCA-A7A6-E5EF11236A04}"/>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9995B89-E119-45DA-897D-F60AB3C1F12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10F86F9-E907-4CAC-8680-5D4276BE35C7}"/>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B94C83F-6F8C-4C3A-8FA2-A3EB4B3384B2}"/>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B3B2B15-93F6-46EB-9E31-37BCE8AA1F86}"/>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A73D443-C370-408B-BE03-88710C98B401}"/>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2DB169FD-6AE1-4823-9663-119C19154168}"/>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A2E1A82-AC23-456D-A7E7-3B317092F79E}"/>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8315FC4B-CCAD-4962-B9A5-8621A38C8D62}"/>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856B7C7A-DB33-424F-BCF4-A7A5D5FF334A}"/>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9F877DA4-170A-4B98-95E3-78F2DB42EA03}"/>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D3EE4EF8-E082-49F0-8673-3C3199A0183C}"/>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E6C00F3E-185E-492F-9BE0-A72A90E4716A}"/>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6D1D40-4234-409B-A4E9-6D6ED1CD407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7417CCC-396B-4762-A68B-A34DDB174D1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0E9230-14C7-437D-AC61-BBE82A7F847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145994-BD56-4BD7-A879-812427A61EA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BF0FD3-EA4F-4C15-A37C-07AD02B552F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78740</xdr:rowOff>
    </xdr:from>
    <xdr:to>
      <xdr:col>24</xdr:col>
      <xdr:colOff>114300</xdr:colOff>
      <xdr:row>61</xdr:row>
      <xdr:rowOff>8890</xdr:rowOff>
    </xdr:to>
    <xdr:sp macro="" textlink="">
      <xdr:nvSpPr>
        <xdr:cNvPr id="187" name="楕円 186">
          <a:extLst>
            <a:ext uri="{FF2B5EF4-FFF2-40B4-BE49-F238E27FC236}">
              <a16:creationId xmlns:a16="http://schemas.microsoft.com/office/drawing/2014/main" id="{E3B37CBF-C271-4961-9631-89885B3F2147}"/>
            </a:ext>
          </a:extLst>
        </xdr:cNvPr>
        <xdr:cNvSpPr/>
      </xdr:nvSpPr>
      <xdr:spPr>
        <a:xfrm>
          <a:off x="4036060" y="10137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101617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CAAF310-E9F5-493D-A840-888BC1DDC0D4}"/>
            </a:ext>
          </a:extLst>
        </xdr:cNvPr>
        <xdr:cNvSpPr txBox="1"/>
      </xdr:nvSpPr>
      <xdr:spPr>
        <a:xfrm>
          <a:off x="4124960"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34925</xdr:rowOff>
    </xdr:from>
    <xdr:to>
      <xdr:col>20</xdr:col>
      <xdr:colOff>38100</xdr:colOff>
      <xdr:row>61</xdr:row>
      <xdr:rowOff>136525</xdr:rowOff>
    </xdr:to>
    <xdr:sp macro="" textlink="">
      <xdr:nvSpPr>
        <xdr:cNvPr id="189" name="楕円 188">
          <a:extLst>
            <a:ext uri="{FF2B5EF4-FFF2-40B4-BE49-F238E27FC236}">
              <a16:creationId xmlns:a16="http://schemas.microsoft.com/office/drawing/2014/main" id="{BAC06B3F-F852-42BD-8F99-EF30F7C3E707}"/>
            </a:ext>
          </a:extLst>
        </xdr:cNvPr>
        <xdr:cNvSpPr/>
      </xdr:nvSpPr>
      <xdr:spPr>
        <a:xfrm>
          <a:off x="3312160" y="102609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129540</xdr:rowOff>
    </xdr:from>
    <xdr:to>
      <xdr:col>24</xdr:col>
      <xdr:colOff>63500</xdr:colOff>
      <xdr:row>61</xdr:row>
      <xdr:rowOff>85725</xdr:rowOff>
    </xdr:to>
    <xdr:cxnSp macro="">
      <xdr:nvCxnSpPr>
        <xdr:cNvPr id="190" name="直線コネクタ 189">
          <a:extLst>
            <a:ext uri="{FF2B5EF4-FFF2-40B4-BE49-F238E27FC236}">
              <a16:creationId xmlns:a16="http://schemas.microsoft.com/office/drawing/2014/main" id="{7E34604C-6CD9-46ED-887D-C81952B8DC73}"/>
            </a:ext>
          </a:extLst>
        </xdr:cNvPr>
        <xdr:cNvCxnSpPr/>
      </xdr:nvCxnSpPr>
      <xdr:spPr>
        <a:xfrm flipV="1">
          <a:off x="3355340" y="10187940"/>
          <a:ext cx="73152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xdr:rowOff>
    </xdr:from>
    <xdr:to>
      <xdr:col>15</xdr:col>
      <xdr:colOff>101600</xdr:colOff>
      <xdr:row>61</xdr:row>
      <xdr:rowOff>109855</xdr:rowOff>
    </xdr:to>
    <xdr:sp macro="" textlink="">
      <xdr:nvSpPr>
        <xdr:cNvPr id="191" name="楕円 190">
          <a:extLst>
            <a:ext uri="{FF2B5EF4-FFF2-40B4-BE49-F238E27FC236}">
              <a16:creationId xmlns:a16="http://schemas.microsoft.com/office/drawing/2014/main" id="{C24AA178-73E2-4EFE-9358-279530DDEA30}"/>
            </a:ext>
          </a:extLst>
        </xdr:cNvPr>
        <xdr:cNvSpPr/>
      </xdr:nvSpPr>
      <xdr:spPr>
        <a:xfrm>
          <a:off x="25146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59055</xdr:rowOff>
    </xdr:from>
    <xdr:to>
      <xdr:col>19</xdr:col>
      <xdr:colOff>177800</xdr:colOff>
      <xdr:row>61</xdr:row>
      <xdr:rowOff>85725</xdr:rowOff>
    </xdr:to>
    <xdr:cxnSp macro="">
      <xdr:nvCxnSpPr>
        <xdr:cNvPr id="192" name="直線コネクタ 191">
          <a:extLst>
            <a:ext uri="{FF2B5EF4-FFF2-40B4-BE49-F238E27FC236}">
              <a16:creationId xmlns:a16="http://schemas.microsoft.com/office/drawing/2014/main" id="{65FD2BA6-AA44-487F-8A3E-D30602FE4626}"/>
            </a:ext>
          </a:extLst>
        </xdr:cNvPr>
        <xdr:cNvCxnSpPr/>
      </xdr:nvCxnSpPr>
      <xdr:spPr>
        <a:xfrm>
          <a:off x="2565400" y="1028509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153035</xdr:rowOff>
    </xdr:from>
    <xdr:to>
      <xdr:col>10</xdr:col>
      <xdr:colOff>165100</xdr:colOff>
      <xdr:row>61</xdr:row>
      <xdr:rowOff>83185</xdr:rowOff>
    </xdr:to>
    <xdr:sp macro="" textlink="">
      <xdr:nvSpPr>
        <xdr:cNvPr id="193" name="楕円 192">
          <a:extLst>
            <a:ext uri="{FF2B5EF4-FFF2-40B4-BE49-F238E27FC236}">
              <a16:creationId xmlns:a16="http://schemas.microsoft.com/office/drawing/2014/main" id="{87C4ECE2-F203-4426-A18B-45978CA9A988}"/>
            </a:ext>
          </a:extLst>
        </xdr:cNvPr>
        <xdr:cNvSpPr/>
      </xdr:nvSpPr>
      <xdr:spPr>
        <a:xfrm>
          <a:off x="1739900" y="10211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32385</xdr:rowOff>
    </xdr:from>
    <xdr:to>
      <xdr:col>15</xdr:col>
      <xdr:colOff>50800</xdr:colOff>
      <xdr:row>61</xdr:row>
      <xdr:rowOff>59055</xdr:rowOff>
    </xdr:to>
    <xdr:cxnSp macro="">
      <xdr:nvCxnSpPr>
        <xdr:cNvPr id="194" name="直線コネクタ 193">
          <a:extLst>
            <a:ext uri="{FF2B5EF4-FFF2-40B4-BE49-F238E27FC236}">
              <a16:creationId xmlns:a16="http://schemas.microsoft.com/office/drawing/2014/main" id="{048E2278-0883-4323-9838-F9D51AE8D62A}"/>
            </a:ext>
          </a:extLst>
        </xdr:cNvPr>
        <xdr:cNvCxnSpPr/>
      </xdr:nvCxnSpPr>
      <xdr:spPr>
        <a:xfrm>
          <a:off x="1790700" y="1025842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126365</xdr:rowOff>
    </xdr:from>
    <xdr:to>
      <xdr:col>6</xdr:col>
      <xdr:colOff>38100</xdr:colOff>
      <xdr:row>61</xdr:row>
      <xdr:rowOff>56515</xdr:rowOff>
    </xdr:to>
    <xdr:sp macro="" textlink="">
      <xdr:nvSpPr>
        <xdr:cNvPr id="195" name="楕円 194">
          <a:extLst>
            <a:ext uri="{FF2B5EF4-FFF2-40B4-BE49-F238E27FC236}">
              <a16:creationId xmlns:a16="http://schemas.microsoft.com/office/drawing/2014/main" id="{B56FBFCE-291F-4B7A-8458-769F760D64F2}"/>
            </a:ext>
          </a:extLst>
        </xdr:cNvPr>
        <xdr:cNvSpPr/>
      </xdr:nvSpPr>
      <xdr:spPr>
        <a:xfrm>
          <a:off x="965200" y="1018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xdr:rowOff>
    </xdr:from>
    <xdr:to>
      <xdr:col>10</xdr:col>
      <xdr:colOff>114300</xdr:colOff>
      <xdr:row>61</xdr:row>
      <xdr:rowOff>32385</xdr:rowOff>
    </xdr:to>
    <xdr:cxnSp macro="">
      <xdr:nvCxnSpPr>
        <xdr:cNvPr id="196" name="直線コネクタ 195">
          <a:extLst>
            <a:ext uri="{FF2B5EF4-FFF2-40B4-BE49-F238E27FC236}">
              <a16:creationId xmlns:a16="http://schemas.microsoft.com/office/drawing/2014/main" id="{170931F0-1F22-4D44-8411-EBBFB3CBDAAB}"/>
            </a:ext>
          </a:extLst>
        </xdr:cNvPr>
        <xdr:cNvCxnSpPr/>
      </xdr:nvCxnSpPr>
      <xdr:spPr>
        <a:xfrm>
          <a:off x="1008380" y="1023175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819033BF-73EF-477D-B8B1-3A50655AE232}"/>
            </a:ext>
          </a:extLst>
        </xdr:cNvPr>
        <xdr:cNvSpPr txBox="1"/>
      </xdr:nvSpPr>
      <xdr:spPr>
        <a:xfrm>
          <a:off x="317056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9C56BBC-F880-43E4-AECB-DABBDC14F270}"/>
            </a:ext>
          </a:extLst>
        </xdr:cNvPr>
        <xdr:cNvSpPr txBox="1"/>
      </xdr:nvSpPr>
      <xdr:spPr>
        <a:xfrm>
          <a:off x="238570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3DBE2C29-D1C8-480B-85B8-4382843B28DC}"/>
            </a:ext>
          </a:extLst>
        </xdr:cNvPr>
        <xdr:cNvSpPr txBox="1"/>
      </xdr:nvSpPr>
      <xdr:spPr>
        <a:xfrm>
          <a:off x="161100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6FFB5DC5-34EB-471E-BDD1-56DAC8D836C0}"/>
            </a:ext>
          </a:extLst>
        </xdr:cNvPr>
        <xdr:cNvSpPr txBox="1"/>
      </xdr:nvSpPr>
      <xdr:spPr>
        <a:xfrm>
          <a:off x="8363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127652</xdr:rowOff>
    </xdr:from>
    <xdr:ext cx="405111" cy="259045"/>
    <xdr:sp macro="" textlink="">
      <xdr:nvSpPr>
        <xdr:cNvPr id="201" name="n_1mainValue【体育館・プール】&#10;有形固定資産減価償却率">
          <a:extLst>
            <a:ext uri="{FF2B5EF4-FFF2-40B4-BE49-F238E27FC236}">
              <a16:creationId xmlns:a16="http://schemas.microsoft.com/office/drawing/2014/main" id="{CCCA941A-DC18-44B3-B1A9-B815B9A68FAF}"/>
            </a:ext>
          </a:extLst>
        </xdr:cNvPr>
        <xdr:cNvSpPr txBox="1"/>
      </xdr:nvSpPr>
      <xdr:spPr>
        <a:xfrm>
          <a:off x="317056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100982</xdr:rowOff>
    </xdr:from>
    <xdr:ext cx="405111" cy="259045"/>
    <xdr:sp macro="" textlink="">
      <xdr:nvSpPr>
        <xdr:cNvPr id="202" name="n_2mainValue【体育館・プール】&#10;有形固定資産減価償却率">
          <a:extLst>
            <a:ext uri="{FF2B5EF4-FFF2-40B4-BE49-F238E27FC236}">
              <a16:creationId xmlns:a16="http://schemas.microsoft.com/office/drawing/2014/main" id="{210E5634-7D4C-4F86-9224-B0F1BD1A2D9A}"/>
            </a:ext>
          </a:extLst>
        </xdr:cNvPr>
        <xdr:cNvSpPr txBox="1"/>
      </xdr:nvSpPr>
      <xdr:spPr>
        <a:xfrm>
          <a:off x="238570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74312</xdr:rowOff>
    </xdr:from>
    <xdr:ext cx="405111" cy="259045"/>
    <xdr:sp macro="" textlink="">
      <xdr:nvSpPr>
        <xdr:cNvPr id="203" name="n_3mainValue【体育館・プール】&#10;有形固定資産減価償却率">
          <a:extLst>
            <a:ext uri="{FF2B5EF4-FFF2-40B4-BE49-F238E27FC236}">
              <a16:creationId xmlns:a16="http://schemas.microsoft.com/office/drawing/2014/main" id="{1EF72595-BE68-46AA-9519-2592E126CACF}"/>
            </a:ext>
          </a:extLst>
        </xdr:cNvPr>
        <xdr:cNvSpPr txBox="1"/>
      </xdr:nvSpPr>
      <xdr:spPr>
        <a:xfrm>
          <a:off x="1611004"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204" name="n_4mainValue【体育館・プール】&#10;有形固定資産減価償却率">
          <a:extLst>
            <a:ext uri="{FF2B5EF4-FFF2-40B4-BE49-F238E27FC236}">
              <a16:creationId xmlns:a16="http://schemas.microsoft.com/office/drawing/2014/main" id="{A2976188-C4E3-4D7F-A73B-AEB1C2D74DD7}"/>
            </a:ext>
          </a:extLst>
        </xdr:cNvPr>
        <xdr:cNvSpPr txBox="1"/>
      </xdr:nvSpPr>
      <xdr:spPr>
        <a:xfrm>
          <a:off x="83630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968698F-295D-4846-A48F-F94C6825830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A7184D5-6F5F-4D85-9B2B-FB2F0744225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57CE90A-D1A4-41C4-8BAF-19B5E20C156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5E81487-7E7C-4788-8F36-23CF2B817FA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8152029-2394-4219-A2F6-1F1DB7E7CEF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4C714F8-1659-406E-AD53-5B6DEFDAD3F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1066919-297E-46F0-B3AA-A956281F9E2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AD79A02-B477-4660-BB5D-1C41780AB10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C1C1835-732B-4558-91D0-DDF104F2504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028583D-A776-4514-8D39-B3DCA4AC514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B92C461-1A2E-4B8E-AD54-8D578D30C48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8C22EEC3-8640-4E24-96BC-128F1490CA3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41C61B8-6130-42E4-8FF8-09943C15241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F49E1E20-6619-4D22-8FF5-F441E9D7798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0DD5C83-28A1-48F8-8A06-C26A52142A8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85AA7E3-262F-4356-88BB-D651C1F6484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90FEE85-F8BA-416E-AA27-6C2DA29F1AB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2EA40D5-8062-4594-BC14-482F513FAA6B}"/>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B3B7809-1367-46B7-BF9C-168BAD6A1AB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1245FC2-C23D-4723-82E3-2058395AEC6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6FC227A-500F-4E79-8E5B-35349E292D6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BE857A61-6DE8-4914-A206-7148781D0F7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234150B3-AE64-4A62-8F9B-213297382A6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B55023B-25C5-440D-8104-A7152A66519B}"/>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3841D9C-0221-43D2-9A45-7E3C1A0E2FD0}"/>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87210FE-6DEC-4331-B4A9-C22B8E7D1D8A}"/>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2EED3CB-2767-4DCF-B414-2AA917C77AA0}"/>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E04740AB-4C9C-47EF-AAF5-C4FE88031B7B}"/>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871830AD-B74A-49C3-8A6B-D4B643CB624A}"/>
            </a:ext>
          </a:extLst>
        </xdr:cNvPr>
        <xdr:cNvSpPr txBox="1"/>
      </xdr:nvSpPr>
      <xdr:spPr>
        <a:xfrm>
          <a:off x="9258300" y="1045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A1FE81E2-037D-4AE7-B11A-70D7981191C8}"/>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6B32F524-F9C2-40F1-835A-FF049C6720EF}"/>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17D0A851-8CFA-45D3-AFB3-E683D8470641}"/>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7D92CE9-5CCC-4F02-BF5C-5159E81E917C}"/>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AA065562-5932-4252-8AFA-5A14DFF7D5FA}"/>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A239609-B965-4A79-B499-87250B94F86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FC62EEB-E4EF-4A99-9D28-FB5EA50F9D1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726E154-04DB-4E76-B6AF-5DB6B0F0F48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C90C2BA-C9CB-4AA1-B8BE-DAC4C1FC98D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29DC0AD-FD98-444C-A89A-17AD4E9CD09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167513</xdr:rowOff>
    </xdr:from>
    <xdr:to>
      <xdr:col>55</xdr:col>
      <xdr:colOff>50800</xdr:colOff>
      <xdr:row>64</xdr:row>
      <xdr:rowOff>97663</xdr:rowOff>
    </xdr:to>
    <xdr:sp macro="" textlink="">
      <xdr:nvSpPr>
        <xdr:cNvPr id="244" name="楕円 243">
          <a:extLst>
            <a:ext uri="{FF2B5EF4-FFF2-40B4-BE49-F238E27FC236}">
              <a16:creationId xmlns:a16="http://schemas.microsoft.com/office/drawing/2014/main" id="{4928786E-6B70-4F64-B360-427667DBC6B5}"/>
            </a:ext>
          </a:extLst>
        </xdr:cNvPr>
        <xdr:cNvSpPr/>
      </xdr:nvSpPr>
      <xdr:spPr>
        <a:xfrm>
          <a:off x="9192260" y="107288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82440</xdr:rowOff>
    </xdr:from>
    <xdr:ext cx="469744" cy="259045"/>
    <xdr:sp macro="" textlink="">
      <xdr:nvSpPr>
        <xdr:cNvPr id="245" name="【体育館・プール】&#10;一人当たり面積該当値テキスト">
          <a:extLst>
            <a:ext uri="{FF2B5EF4-FFF2-40B4-BE49-F238E27FC236}">
              <a16:creationId xmlns:a16="http://schemas.microsoft.com/office/drawing/2014/main" id="{2754A7D7-0803-49F4-A036-2D2ED2712BAE}"/>
            </a:ext>
          </a:extLst>
        </xdr:cNvPr>
        <xdr:cNvSpPr txBox="1"/>
      </xdr:nvSpPr>
      <xdr:spPr>
        <a:xfrm>
          <a:off x="9258300" y="1064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167513</xdr:rowOff>
    </xdr:from>
    <xdr:to>
      <xdr:col>50</xdr:col>
      <xdr:colOff>165100</xdr:colOff>
      <xdr:row>64</xdr:row>
      <xdr:rowOff>97663</xdr:rowOff>
    </xdr:to>
    <xdr:sp macro="" textlink="">
      <xdr:nvSpPr>
        <xdr:cNvPr id="246" name="楕円 245">
          <a:extLst>
            <a:ext uri="{FF2B5EF4-FFF2-40B4-BE49-F238E27FC236}">
              <a16:creationId xmlns:a16="http://schemas.microsoft.com/office/drawing/2014/main" id="{421CA041-3B3C-4D49-92D7-9D5C9CCB33B4}"/>
            </a:ext>
          </a:extLst>
        </xdr:cNvPr>
        <xdr:cNvSpPr/>
      </xdr:nvSpPr>
      <xdr:spPr>
        <a:xfrm>
          <a:off x="8445500" y="107288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46863</xdr:rowOff>
    </xdr:from>
    <xdr:to>
      <xdr:col>55</xdr:col>
      <xdr:colOff>0</xdr:colOff>
      <xdr:row>64</xdr:row>
      <xdr:rowOff>46863</xdr:rowOff>
    </xdr:to>
    <xdr:cxnSp macro="">
      <xdr:nvCxnSpPr>
        <xdr:cNvPr id="247" name="直線コネクタ 246">
          <a:extLst>
            <a:ext uri="{FF2B5EF4-FFF2-40B4-BE49-F238E27FC236}">
              <a16:creationId xmlns:a16="http://schemas.microsoft.com/office/drawing/2014/main" id="{50C8379D-9A75-4BA2-8A39-B9F19E0427B2}"/>
            </a:ext>
          </a:extLst>
        </xdr:cNvPr>
        <xdr:cNvCxnSpPr/>
      </xdr:nvCxnSpPr>
      <xdr:spPr>
        <a:xfrm>
          <a:off x="8496300" y="1077582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167894</xdr:rowOff>
    </xdr:from>
    <xdr:to>
      <xdr:col>46</xdr:col>
      <xdr:colOff>38100</xdr:colOff>
      <xdr:row>64</xdr:row>
      <xdr:rowOff>98044</xdr:rowOff>
    </xdr:to>
    <xdr:sp macro="" textlink="">
      <xdr:nvSpPr>
        <xdr:cNvPr id="248" name="楕円 247">
          <a:extLst>
            <a:ext uri="{FF2B5EF4-FFF2-40B4-BE49-F238E27FC236}">
              <a16:creationId xmlns:a16="http://schemas.microsoft.com/office/drawing/2014/main" id="{42DBA2D9-F623-424C-B8A6-67F510EA5428}"/>
            </a:ext>
          </a:extLst>
        </xdr:cNvPr>
        <xdr:cNvSpPr/>
      </xdr:nvSpPr>
      <xdr:spPr>
        <a:xfrm>
          <a:off x="7670800" y="10729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46863</xdr:rowOff>
    </xdr:from>
    <xdr:to>
      <xdr:col>50</xdr:col>
      <xdr:colOff>114300</xdr:colOff>
      <xdr:row>64</xdr:row>
      <xdr:rowOff>47244</xdr:rowOff>
    </xdr:to>
    <xdr:cxnSp macro="">
      <xdr:nvCxnSpPr>
        <xdr:cNvPr id="249" name="直線コネクタ 248">
          <a:extLst>
            <a:ext uri="{FF2B5EF4-FFF2-40B4-BE49-F238E27FC236}">
              <a16:creationId xmlns:a16="http://schemas.microsoft.com/office/drawing/2014/main" id="{4BC81DB8-B369-4C13-833E-0C39B60F4AA3}"/>
            </a:ext>
          </a:extLst>
        </xdr:cNvPr>
        <xdr:cNvCxnSpPr/>
      </xdr:nvCxnSpPr>
      <xdr:spPr>
        <a:xfrm flipV="1">
          <a:off x="7713980" y="10775823"/>
          <a:ext cx="78232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164846</xdr:rowOff>
    </xdr:from>
    <xdr:to>
      <xdr:col>41</xdr:col>
      <xdr:colOff>101600</xdr:colOff>
      <xdr:row>64</xdr:row>
      <xdr:rowOff>94996</xdr:rowOff>
    </xdr:to>
    <xdr:sp macro="" textlink="">
      <xdr:nvSpPr>
        <xdr:cNvPr id="250" name="楕円 249">
          <a:extLst>
            <a:ext uri="{FF2B5EF4-FFF2-40B4-BE49-F238E27FC236}">
              <a16:creationId xmlns:a16="http://schemas.microsoft.com/office/drawing/2014/main" id="{5D26F3D3-924F-4C6A-9A26-E8E25D4FE7E0}"/>
            </a:ext>
          </a:extLst>
        </xdr:cNvPr>
        <xdr:cNvSpPr/>
      </xdr:nvSpPr>
      <xdr:spPr>
        <a:xfrm>
          <a:off x="6873240" y="10726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44196</xdr:rowOff>
    </xdr:from>
    <xdr:to>
      <xdr:col>45</xdr:col>
      <xdr:colOff>177800</xdr:colOff>
      <xdr:row>64</xdr:row>
      <xdr:rowOff>47244</xdr:rowOff>
    </xdr:to>
    <xdr:cxnSp macro="">
      <xdr:nvCxnSpPr>
        <xdr:cNvPr id="251" name="直線コネクタ 250">
          <a:extLst>
            <a:ext uri="{FF2B5EF4-FFF2-40B4-BE49-F238E27FC236}">
              <a16:creationId xmlns:a16="http://schemas.microsoft.com/office/drawing/2014/main" id="{272581C5-F148-45FD-859F-2E720395F261}"/>
            </a:ext>
          </a:extLst>
        </xdr:cNvPr>
        <xdr:cNvCxnSpPr/>
      </xdr:nvCxnSpPr>
      <xdr:spPr>
        <a:xfrm>
          <a:off x="6924040" y="10773156"/>
          <a:ext cx="78994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165608</xdr:rowOff>
    </xdr:from>
    <xdr:to>
      <xdr:col>36</xdr:col>
      <xdr:colOff>165100</xdr:colOff>
      <xdr:row>64</xdr:row>
      <xdr:rowOff>95758</xdr:rowOff>
    </xdr:to>
    <xdr:sp macro="" textlink="">
      <xdr:nvSpPr>
        <xdr:cNvPr id="252" name="楕円 251">
          <a:extLst>
            <a:ext uri="{FF2B5EF4-FFF2-40B4-BE49-F238E27FC236}">
              <a16:creationId xmlns:a16="http://schemas.microsoft.com/office/drawing/2014/main" id="{FA0F37E7-4902-4002-8202-9103131C30A6}"/>
            </a:ext>
          </a:extLst>
        </xdr:cNvPr>
        <xdr:cNvSpPr/>
      </xdr:nvSpPr>
      <xdr:spPr>
        <a:xfrm>
          <a:off x="6098540" y="107269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44196</xdr:rowOff>
    </xdr:from>
    <xdr:to>
      <xdr:col>41</xdr:col>
      <xdr:colOff>50800</xdr:colOff>
      <xdr:row>64</xdr:row>
      <xdr:rowOff>44958</xdr:rowOff>
    </xdr:to>
    <xdr:cxnSp macro="">
      <xdr:nvCxnSpPr>
        <xdr:cNvPr id="253" name="直線コネクタ 252">
          <a:extLst>
            <a:ext uri="{FF2B5EF4-FFF2-40B4-BE49-F238E27FC236}">
              <a16:creationId xmlns:a16="http://schemas.microsoft.com/office/drawing/2014/main" id="{5A34656F-C446-4180-BE55-0CD765808D91}"/>
            </a:ext>
          </a:extLst>
        </xdr:cNvPr>
        <xdr:cNvCxnSpPr/>
      </xdr:nvCxnSpPr>
      <xdr:spPr>
        <a:xfrm flipV="1">
          <a:off x="6149340" y="10773156"/>
          <a:ext cx="7747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6538BD79-5354-409F-B893-1958F0F4E903}"/>
            </a:ext>
          </a:extLst>
        </xdr:cNvPr>
        <xdr:cNvSpPr txBox="1"/>
      </xdr:nvSpPr>
      <xdr:spPr>
        <a:xfrm>
          <a:off x="8271587" y="1038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FA85444-11F9-4ECE-8A98-E6876F2B2D33}"/>
            </a:ext>
          </a:extLst>
        </xdr:cNvPr>
        <xdr:cNvSpPr txBox="1"/>
      </xdr:nvSpPr>
      <xdr:spPr>
        <a:xfrm>
          <a:off x="750958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32988D48-BDF7-4E8C-9EE3-EA34451E6D3C}"/>
            </a:ext>
          </a:extLst>
        </xdr:cNvPr>
        <xdr:cNvSpPr txBox="1"/>
      </xdr:nvSpPr>
      <xdr:spPr>
        <a:xfrm>
          <a:off x="6712027"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8CFEDEE7-0653-4283-AA1A-D1C0BFD4350D}"/>
            </a:ext>
          </a:extLst>
        </xdr:cNvPr>
        <xdr:cNvSpPr txBox="1"/>
      </xdr:nvSpPr>
      <xdr:spPr>
        <a:xfrm>
          <a:off x="5937327" y="1039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88790</xdr:rowOff>
    </xdr:from>
    <xdr:ext cx="469744" cy="259045"/>
    <xdr:sp macro="" textlink="">
      <xdr:nvSpPr>
        <xdr:cNvPr id="258" name="n_1mainValue【体育館・プール】&#10;一人当たり面積">
          <a:extLst>
            <a:ext uri="{FF2B5EF4-FFF2-40B4-BE49-F238E27FC236}">
              <a16:creationId xmlns:a16="http://schemas.microsoft.com/office/drawing/2014/main" id="{D4D6B211-77DB-4E5A-BFD4-E036A535D07C}"/>
            </a:ext>
          </a:extLst>
        </xdr:cNvPr>
        <xdr:cNvSpPr txBox="1"/>
      </xdr:nvSpPr>
      <xdr:spPr>
        <a:xfrm>
          <a:off x="8271587" y="108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89171</xdr:rowOff>
    </xdr:from>
    <xdr:ext cx="469744" cy="259045"/>
    <xdr:sp macro="" textlink="">
      <xdr:nvSpPr>
        <xdr:cNvPr id="259" name="n_2mainValue【体育館・プール】&#10;一人当たり面積">
          <a:extLst>
            <a:ext uri="{FF2B5EF4-FFF2-40B4-BE49-F238E27FC236}">
              <a16:creationId xmlns:a16="http://schemas.microsoft.com/office/drawing/2014/main" id="{588A0A7A-88CF-4FE1-B83E-758F851D0A1B}"/>
            </a:ext>
          </a:extLst>
        </xdr:cNvPr>
        <xdr:cNvSpPr txBox="1"/>
      </xdr:nvSpPr>
      <xdr:spPr>
        <a:xfrm>
          <a:off x="7509587"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86123</xdr:rowOff>
    </xdr:from>
    <xdr:ext cx="469744" cy="259045"/>
    <xdr:sp macro="" textlink="">
      <xdr:nvSpPr>
        <xdr:cNvPr id="260" name="n_3mainValue【体育館・プール】&#10;一人当たり面積">
          <a:extLst>
            <a:ext uri="{FF2B5EF4-FFF2-40B4-BE49-F238E27FC236}">
              <a16:creationId xmlns:a16="http://schemas.microsoft.com/office/drawing/2014/main" id="{E4DF54DC-5EE7-48FA-9326-E7B1E8055CE8}"/>
            </a:ext>
          </a:extLst>
        </xdr:cNvPr>
        <xdr:cNvSpPr txBox="1"/>
      </xdr:nvSpPr>
      <xdr:spPr>
        <a:xfrm>
          <a:off x="6712027" y="108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86885</xdr:rowOff>
    </xdr:from>
    <xdr:ext cx="469744" cy="259045"/>
    <xdr:sp macro="" textlink="">
      <xdr:nvSpPr>
        <xdr:cNvPr id="261" name="n_4mainValue【体育館・プール】&#10;一人当たり面積">
          <a:extLst>
            <a:ext uri="{FF2B5EF4-FFF2-40B4-BE49-F238E27FC236}">
              <a16:creationId xmlns:a16="http://schemas.microsoft.com/office/drawing/2014/main" id="{BEE7F1B0-EA20-4EA3-BACF-3EF17E2F4051}"/>
            </a:ext>
          </a:extLst>
        </xdr:cNvPr>
        <xdr:cNvSpPr txBox="1"/>
      </xdr:nvSpPr>
      <xdr:spPr>
        <a:xfrm>
          <a:off x="5937327" y="1081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DCBFB1B-5444-48C6-888A-95468701503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F0A5708-3639-4CDD-889F-8B482693B27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8380769-E609-4EDB-AFEE-445D4F1C20C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4466867-864D-40D1-9817-E3A9790E44CA}"/>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6F6014C-00DA-480B-A882-E291784D3B5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BFE1DE3-928F-46D7-9512-DDA5BF784F1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72C13DD-C2CB-4B10-A897-0F8800F7C4D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63BEEE1-019F-425E-BDD9-9CC4F0CF23E1}"/>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AE404600-C0F2-4458-BCD5-7555407905E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3683A5AA-1102-4B21-8F5F-F76EF99BE93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121A9503-9078-4910-8B90-5F19734A9D2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6EBA6C1C-B3E9-4921-9660-B347C8F052A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698C9B2E-1366-4465-A7A3-117FA4947C2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33BE823B-204F-4331-B4F9-E39077B7980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38BAAABC-7AA3-432B-B1A6-AA95B0836D3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10E9F656-87DD-41F5-A82E-FD24E33F9244}"/>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E0E11A9-65D4-4771-94A5-E50565BDFDF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D9648C2-4C7E-4623-9522-1117BCBB494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732C65B-9C78-4514-93CB-1B679644B5A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E2B02C0B-9EC1-420B-BA1D-B3E57966999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35F2DC2F-9859-4BDD-9768-39FEFD093F5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59281458-D5AA-4AB8-B0E2-B3437ED9E37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31A6C68-5AFD-4401-890D-C59A169FF93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B48BB7E-ECBB-498F-AB42-7A3862D9EA4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BF264F85-B18C-4C71-AAC0-6FA6EE54176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6CD9CB50-B353-4FE6-8E68-6CCA3ECDEB2C}"/>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71B077C0-1666-41E2-A4D7-2263EB96E4E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AE3C3C7F-8901-4087-BA99-6BF2193643AC}"/>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279EF30B-5221-492D-AD0B-F2237D5D0516}"/>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C37DE96B-69F4-4F16-9A94-CA5EDA0DD92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CC2AC2F5-7D07-463F-B1DF-30F99C146E4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024A4108-F462-4823-AC6C-E6ABA8DC84B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52064A6D-B984-4C71-8ACC-4C46C4D970C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38E78940-6905-4705-ABC0-3DA6EA5E130B}"/>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42A1CC20-61F1-4287-9297-6F29A643EB18}"/>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A26D357D-E553-4B7D-B5A9-6173AC667E2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C238F26-B096-449B-92AD-A182778D3F8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698ACFA3-2103-430D-AA04-BAEB12C7048A}"/>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8DABAEB0-EC7E-4844-BC0E-EFEC162DCF91}"/>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89A9594E-3DB2-49E5-8BEE-90E161A3A34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B21B4829-5475-414C-851D-40AEA70FDD1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B7255F4E-DF24-44D0-A8ED-983A52460EF9}"/>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BDEB26B3-D99F-48AD-B5F4-960F4A6F0B2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D55173E7-E525-4A00-87F4-0E64F00FAAE7}"/>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12495837-756C-4865-BA26-8DB1F49DD654}"/>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7D4AFD60-7A58-4DF8-90E0-1AC72CFFA5EB}"/>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1EBF6E06-4BA3-4E77-861B-AAC3ABAEAD47}"/>
            </a:ext>
          </a:extLst>
        </xdr:cNvPr>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F6515B09-6073-40F5-BFBB-227F2FD8410A}"/>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8D3346C8-C04D-41C6-93B3-DE34B136A3C5}"/>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AF5B1232-BC33-4530-BE2A-730E942A1779}"/>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4672D58D-BD16-44A0-BBDA-85DC3006E027}"/>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DE6F6758-E1C3-4E7E-8984-6476D4CDBDED}"/>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3522E4A1-C146-4FC8-A49B-91811ED19A2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8609529-0977-467D-8B78-51FA635E07B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64AB408-F951-4CF6-84A2-208A7F738DB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C5274B5-39A3-45F9-BCC1-40545225CF94}"/>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3677563B-6E03-4D6F-B419-A62AB65AAF4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59689</xdr:rowOff>
    </xdr:from>
    <xdr:to>
      <xdr:col>24</xdr:col>
      <xdr:colOff>114300</xdr:colOff>
      <xdr:row>104</xdr:row>
      <xdr:rowOff>161289</xdr:rowOff>
    </xdr:to>
    <xdr:sp macro="" textlink="">
      <xdr:nvSpPr>
        <xdr:cNvPr id="319" name="楕円 318">
          <a:extLst>
            <a:ext uri="{FF2B5EF4-FFF2-40B4-BE49-F238E27FC236}">
              <a16:creationId xmlns:a16="http://schemas.microsoft.com/office/drawing/2014/main" id="{C974EFA9-A0B3-4171-A7B6-63B83DD43B68}"/>
            </a:ext>
          </a:extLst>
        </xdr:cNvPr>
        <xdr:cNvSpPr/>
      </xdr:nvSpPr>
      <xdr:spPr>
        <a:xfrm>
          <a:off x="4036060" y="174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82566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7D97096A-0246-4C7C-BC7A-FBC804C674B4}"/>
            </a:ext>
          </a:extLst>
        </xdr:cNvPr>
        <xdr:cNvSpPr txBox="1"/>
      </xdr:nvSpPr>
      <xdr:spPr>
        <a:xfrm>
          <a:off x="4124960" y="1734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27032</xdr:rowOff>
    </xdr:from>
    <xdr:to>
      <xdr:col>20</xdr:col>
      <xdr:colOff>38100</xdr:colOff>
      <xdr:row>104</xdr:row>
      <xdr:rowOff>128632</xdr:rowOff>
    </xdr:to>
    <xdr:sp macro="" textlink="">
      <xdr:nvSpPr>
        <xdr:cNvPr id="321" name="楕円 320">
          <a:extLst>
            <a:ext uri="{FF2B5EF4-FFF2-40B4-BE49-F238E27FC236}">
              <a16:creationId xmlns:a16="http://schemas.microsoft.com/office/drawing/2014/main" id="{39836788-E881-457E-8459-FD463E9B66D9}"/>
            </a:ext>
          </a:extLst>
        </xdr:cNvPr>
        <xdr:cNvSpPr/>
      </xdr:nvSpPr>
      <xdr:spPr>
        <a:xfrm>
          <a:off x="3312160" y="174615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77832</xdr:rowOff>
    </xdr:from>
    <xdr:to>
      <xdr:col>24</xdr:col>
      <xdr:colOff>63500</xdr:colOff>
      <xdr:row>104</xdr:row>
      <xdr:rowOff>110489</xdr:rowOff>
    </xdr:to>
    <xdr:cxnSp macro="">
      <xdr:nvCxnSpPr>
        <xdr:cNvPr id="322" name="直線コネクタ 321">
          <a:extLst>
            <a:ext uri="{FF2B5EF4-FFF2-40B4-BE49-F238E27FC236}">
              <a16:creationId xmlns:a16="http://schemas.microsoft.com/office/drawing/2014/main" id="{2E99F685-0178-4615-BE5A-C1261AC07629}"/>
            </a:ext>
          </a:extLst>
        </xdr:cNvPr>
        <xdr:cNvCxnSpPr/>
      </xdr:nvCxnSpPr>
      <xdr:spPr>
        <a:xfrm>
          <a:off x="3355340" y="17512392"/>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165826</xdr:rowOff>
    </xdr:from>
    <xdr:to>
      <xdr:col>15</xdr:col>
      <xdr:colOff>101600</xdr:colOff>
      <xdr:row>104</xdr:row>
      <xdr:rowOff>95976</xdr:rowOff>
    </xdr:to>
    <xdr:sp macro="" textlink="">
      <xdr:nvSpPr>
        <xdr:cNvPr id="323" name="楕円 322">
          <a:extLst>
            <a:ext uri="{FF2B5EF4-FFF2-40B4-BE49-F238E27FC236}">
              <a16:creationId xmlns:a16="http://schemas.microsoft.com/office/drawing/2014/main" id="{D3A270DA-DC23-4FCB-ADAC-197718C606B7}"/>
            </a:ext>
          </a:extLst>
        </xdr:cNvPr>
        <xdr:cNvSpPr/>
      </xdr:nvSpPr>
      <xdr:spPr>
        <a:xfrm>
          <a:off x="2514600" y="17432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45176</xdr:rowOff>
    </xdr:from>
    <xdr:to>
      <xdr:col>19</xdr:col>
      <xdr:colOff>177800</xdr:colOff>
      <xdr:row>104</xdr:row>
      <xdr:rowOff>77832</xdr:rowOff>
    </xdr:to>
    <xdr:cxnSp macro="">
      <xdr:nvCxnSpPr>
        <xdr:cNvPr id="324" name="直線コネクタ 323">
          <a:extLst>
            <a:ext uri="{FF2B5EF4-FFF2-40B4-BE49-F238E27FC236}">
              <a16:creationId xmlns:a16="http://schemas.microsoft.com/office/drawing/2014/main" id="{7140BCAC-91DB-4D6D-B043-87A6B9A66637}"/>
            </a:ext>
          </a:extLst>
        </xdr:cNvPr>
        <xdr:cNvCxnSpPr/>
      </xdr:nvCxnSpPr>
      <xdr:spPr>
        <a:xfrm>
          <a:off x="2565400" y="17479736"/>
          <a:ext cx="78994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325" name="楕円 324">
          <a:extLst>
            <a:ext uri="{FF2B5EF4-FFF2-40B4-BE49-F238E27FC236}">
              <a16:creationId xmlns:a16="http://schemas.microsoft.com/office/drawing/2014/main" id="{7F37D47F-6551-4102-83B1-45217C983653}"/>
            </a:ext>
          </a:extLst>
        </xdr:cNvPr>
        <xdr:cNvSpPr/>
      </xdr:nvSpPr>
      <xdr:spPr>
        <a:xfrm>
          <a:off x="1739900" y="17400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12519</xdr:rowOff>
    </xdr:from>
    <xdr:to>
      <xdr:col>15</xdr:col>
      <xdr:colOff>50800</xdr:colOff>
      <xdr:row>104</xdr:row>
      <xdr:rowOff>45176</xdr:rowOff>
    </xdr:to>
    <xdr:cxnSp macro="">
      <xdr:nvCxnSpPr>
        <xdr:cNvPr id="326" name="直線コネクタ 325">
          <a:extLst>
            <a:ext uri="{FF2B5EF4-FFF2-40B4-BE49-F238E27FC236}">
              <a16:creationId xmlns:a16="http://schemas.microsoft.com/office/drawing/2014/main" id="{0CDE85A4-C130-46F5-A9ED-85A86AC8A637}"/>
            </a:ext>
          </a:extLst>
        </xdr:cNvPr>
        <xdr:cNvCxnSpPr/>
      </xdr:nvCxnSpPr>
      <xdr:spPr>
        <a:xfrm>
          <a:off x="1790700" y="17447079"/>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102144</xdr:rowOff>
    </xdr:from>
    <xdr:to>
      <xdr:col>6</xdr:col>
      <xdr:colOff>38100</xdr:colOff>
      <xdr:row>104</xdr:row>
      <xdr:rowOff>32294</xdr:rowOff>
    </xdr:to>
    <xdr:sp macro="" textlink="">
      <xdr:nvSpPr>
        <xdr:cNvPr id="327" name="楕円 326">
          <a:extLst>
            <a:ext uri="{FF2B5EF4-FFF2-40B4-BE49-F238E27FC236}">
              <a16:creationId xmlns:a16="http://schemas.microsoft.com/office/drawing/2014/main" id="{9D3CC663-CC71-416F-A74A-741BFF600016}"/>
            </a:ext>
          </a:extLst>
        </xdr:cNvPr>
        <xdr:cNvSpPr/>
      </xdr:nvSpPr>
      <xdr:spPr>
        <a:xfrm>
          <a:off x="965200" y="17369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152944</xdr:rowOff>
    </xdr:from>
    <xdr:to>
      <xdr:col>10</xdr:col>
      <xdr:colOff>114300</xdr:colOff>
      <xdr:row>104</xdr:row>
      <xdr:rowOff>12519</xdr:rowOff>
    </xdr:to>
    <xdr:cxnSp macro="">
      <xdr:nvCxnSpPr>
        <xdr:cNvPr id="328" name="直線コネクタ 327">
          <a:extLst>
            <a:ext uri="{FF2B5EF4-FFF2-40B4-BE49-F238E27FC236}">
              <a16:creationId xmlns:a16="http://schemas.microsoft.com/office/drawing/2014/main" id="{95607EDD-F0D8-4B91-A0A1-373593D7A179}"/>
            </a:ext>
          </a:extLst>
        </xdr:cNvPr>
        <xdr:cNvCxnSpPr/>
      </xdr:nvCxnSpPr>
      <xdr:spPr>
        <a:xfrm>
          <a:off x="1008380" y="17419864"/>
          <a:ext cx="78232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329" name="n_1aveValue【市民会館】&#10;有形固定資産減価償却率">
          <a:extLst>
            <a:ext uri="{FF2B5EF4-FFF2-40B4-BE49-F238E27FC236}">
              <a16:creationId xmlns:a16="http://schemas.microsoft.com/office/drawing/2014/main" id="{4FEAE2A5-EFDC-4B34-9450-701D3AF1D2B5}"/>
            </a:ext>
          </a:extLst>
        </xdr:cNvPr>
        <xdr:cNvSpPr txBox="1"/>
      </xdr:nvSpPr>
      <xdr:spPr>
        <a:xfrm>
          <a:off x="317056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330" name="n_2aveValue【市民会館】&#10;有形固定資産減価償却率">
          <a:extLst>
            <a:ext uri="{FF2B5EF4-FFF2-40B4-BE49-F238E27FC236}">
              <a16:creationId xmlns:a16="http://schemas.microsoft.com/office/drawing/2014/main" id="{25981216-7E44-426D-98D7-2E45E37F0E26}"/>
            </a:ext>
          </a:extLst>
        </xdr:cNvPr>
        <xdr:cNvSpPr txBox="1"/>
      </xdr:nvSpPr>
      <xdr:spPr>
        <a:xfrm>
          <a:off x="2385704" y="17604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331" name="n_3aveValue【市民会館】&#10;有形固定資産減価償却率">
          <a:extLst>
            <a:ext uri="{FF2B5EF4-FFF2-40B4-BE49-F238E27FC236}">
              <a16:creationId xmlns:a16="http://schemas.microsoft.com/office/drawing/2014/main" id="{E4A97AF6-9418-4EA7-9244-7696D55799A1}"/>
            </a:ext>
          </a:extLst>
        </xdr:cNvPr>
        <xdr:cNvSpPr txBox="1"/>
      </xdr:nvSpPr>
      <xdr:spPr>
        <a:xfrm>
          <a:off x="1611004" y="17575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F1934949-81C4-469A-989A-DF0EDE69342E}"/>
            </a:ext>
          </a:extLst>
        </xdr:cNvPr>
        <xdr:cNvSpPr txBox="1"/>
      </xdr:nvSpPr>
      <xdr:spPr>
        <a:xfrm>
          <a:off x="83630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145159</xdr:rowOff>
    </xdr:from>
    <xdr:ext cx="405111" cy="259045"/>
    <xdr:sp macro="" textlink="">
      <xdr:nvSpPr>
        <xdr:cNvPr id="333" name="n_1mainValue【市民会館】&#10;有形固定資産減価償却率">
          <a:extLst>
            <a:ext uri="{FF2B5EF4-FFF2-40B4-BE49-F238E27FC236}">
              <a16:creationId xmlns:a16="http://schemas.microsoft.com/office/drawing/2014/main" id="{F8928767-5CA4-4889-9D29-E945FF7678A7}"/>
            </a:ext>
          </a:extLst>
        </xdr:cNvPr>
        <xdr:cNvSpPr txBox="1"/>
      </xdr:nvSpPr>
      <xdr:spPr>
        <a:xfrm>
          <a:off x="3170564" y="1724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112503</xdr:rowOff>
    </xdr:from>
    <xdr:ext cx="405111" cy="259045"/>
    <xdr:sp macro="" textlink="">
      <xdr:nvSpPr>
        <xdr:cNvPr id="334" name="n_2mainValue【市民会館】&#10;有形固定資産減価償却率">
          <a:extLst>
            <a:ext uri="{FF2B5EF4-FFF2-40B4-BE49-F238E27FC236}">
              <a16:creationId xmlns:a16="http://schemas.microsoft.com/office/drawing/2014/main" id="{84B0A45A-AE9B-42FE-8D0F-CA1BC87E57AC}"/>
            </a:ext>
          </a:extLst>
        </xdr:cNvPr>
        <xdr:cNvSpPr txBox="1"/>
      </xdr:nvSpPr>
      <xdr:spPr>
        <a:xfrm>
          <a:off x="238570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79846</xdr:rowOff>
    </xdr:from>
    <xdr:ext cx="405111" cy="259045"/>
    <xdr:sp macro="" textlink="">
      <xdr:nvSpPr>
        <xdr:cNvPr id="335" name="n_3mainValue【市民会館】&#10;有形固定資産減価償却率">
          <a:extLst>
            <a:ext uri="{FF2B5EF4-FFF2-40B4-BE49-F238E27FC236}">
              <a16:creationId xmlns:a16="http://schemas.microsoft.com/office/drawing/2014/main" id="{143F129A-3FBD-4EB8-838B-9755BF55D428}"/>
            </a:ext>
          </a:extLst>
        </xdr:cNvPr>
        <xdr:cNvSpPr txBox="1"/>
      </xdr:nvSpPr>
      <xdr:spPr>
        <a:xfrm>
          <a:off x="161100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48821</xdr:rowOff>
    </xdr:from>
    <xdr:ext cx="405111" cy="259045"/>
    <xdr:sp macro="" textlink="">
      <xdr:nvSpPr>
        <xdr:cNvPr id="336" name="n_4mainValue【市民会館】&#10;有形固定資産減価償却率">
          <a:extLst>
            <a:ext uri="{FF2B5EF4-FFF2-40B4-BE49-F238E27FC236}">
              <a16:creationId xmlns:a16="http://schemas.microsoft.com/office/drawing/2014/main" id="{C636082F-0D23-4CC1-9D01-7581A87D9AC0}"/>
            </a:ext>
          </a:extLst>
        </xdr:cNvPr>
        <xdr:cNvSpPr txBox="1"/>
      </xdr:nvSpPr>
      <xdr:spPr>
        <a:xfrm>
          <a:off x="83630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D85BB75-5F91-4E32-96E2-869C071F876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29BD2949-BB1B-441C-825E-8961CA8C35A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F68C1A49-82C8-424E-9585-E3CCB047663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1FF75C48-B0AB-4E53-A3F1-32AC8C8756D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E6458C3D-4BA5-43CB-B8F9-0C77F777425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6F842231-DCA5-4E3D-857C-C51A5569A17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77BBED5B-8556-4F90-89FB-CAB9A8D0EB0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CC4C5183-0AD9-417B-8E14-286BEECAB51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4CD03249-B808-4E7E-A9C5-E67C5E2D8B1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6D0E67D5-1A74-41A0-B12C-011F134771B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56F5D05D-838D-4ECF-94A7-D70446563D3C}"/>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CCB56D62-3F4A-420A-9553-9C2C9B959B82}"/>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DFAA521C-66E6-4D14-ABAC-7E367420BD2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A22EC34D-8F48-47C9-9938-FBFB9CEECBE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186478C8-E828-446D-8F48-6C3E398774F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8B76F010-A81F-4EC9-8651-089B31CD47A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6FECBBCC-07EC-454E-98FF-E8306F225AD3}"/>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4958D8E8-3252-44A5-B0FA-3F15CC0C1D8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F9C86628-6BE6-4567-AC2A-18BA3411756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928828BB-AAC0-4991-B1D7-9CD13DACE32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5FE042E0-A51B-4486-A035-4B313F35A14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35EF7E77-6043-45F3-958D-2ADC4CF3FCC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17D6A6FE-8D64-4D10-AD94-867E613AA95A}"/>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7D00BDAB-FC97-4B77-A7DC-4EDDC66CE557}"/>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D0FA4877-BA76-4C16-ABA7-A952A8ED02C0}"/>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C91FC3C9-32CF-4EF8-BC2A-CDDA46D7F41C}"/>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E5527863-8EFF-4C64-870F-7C78E005F5EF}"/>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9F1AC43D-BE46-48EC-BD13-59F6162B45FA}"/>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365" name="【市民会館】&#10;一人当たり面積平均値テキスト">
          <a:extLst>
            <a:ext uri="{FF2B5EF4-FFF2-40B4-BE49-F238E27FC236}">
              <a16:creationId xmlns:a16="http://schemas.microsoft.com/office/drawing/2014/main" id="{F4454E28-FBD8-4607-80FD-66783073B278}"/>
            </a:ext>
          </a:extLst>
        </xdr:cNvPr>
        <xdr:cNvSpPr txBox="1"/>
      </xdr:nvSpPr>
      <xdr:spPr>
        <a:xfrm>
          <a:off x="9258300" y="17807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26B9FCFC-9F39-45CA-A2CB-4A8B25425C96}"/>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6F04BA87-E65F-49E4-8E76-1F532FCCF5F7}"/>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0C51E6D0-994C-4EDB-9D96-7E35C68B7737}"/>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EE223DD0-CA91-4FC7-8387-E7131AA73243}"/>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75DA3B78-FDD5-4409-A64D-4682A26D88AE}"/>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B3C18DDA-2D4C-4541-8211-ABAEB939819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C740623F-DB83-4F29-8A49-B958BD24A42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CB4B3812-B4AE-40B2-AC61-5A6B6E35A33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B553FF9C-36FD-4A81-ADC4-2801825700E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63791DA5-D577-4836-9109-6D140593C59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376" name="楕円 375">
          <a:extLst>
            <a:ext uri="{FF2B5EF4-FFF2-40B4-BE49-F238E27FC236}">
              <a16:creationId xmlns:a16="http://schemas.microsoft.com/office/drawing/2014/main" id="{2862E58F-A75C-482E-A221-933815E33C42}"/>
            </a:ext>
          </a:extLst>
        </xdr:cNvPr>
        <xdr:cNvSpPr/>
      </xdr:nvSpPr>
      <xdr:spPr>
        <a:xfrm>
          <a:off x="9192260" y="17745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166388</xdr:rowOff>
    </xdr:from>
    <xdr:ext cx="469744" cy="259045"/>
    <xdr:sp macro="" textlink="">
      <xdr:nvSpPr>
        <xdr:cNvPr id="377" name="【市民会館】&#10;一人当たり面積該当値テキスト">
          <a:extLst>
            <a:ext uri="{FF2B5EF4-FFF2-40B4-BE49-F238E27FC236}">
              <a16:creationId xmlns:a16="http://schemas.microsoft.com/office/drawing/2014/main" id="{BD3FA7E0-13DF-4D7F-8444-E223608BF235}"/>
            </a:ext>
          </a:extLst>
        </xdr:cNvPr>
        <xdr:cNvSpPr txBox="1"/>
      </xdr:nvSpPr>
      <xdr:spPr>
        <a:xfrm>
          <a:off x="9258300" y="176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147320</xdr:rowOff>
    </xdr:from>
    <xdr:to>
      <xdr:col>50</xdr:col>
      <xdr:colOff>165100</xdr:colOff>
      <xdr:row>106</xdr:row>
      <xdr:rowOff>77470</xdr:rowOff>
    </xdr:to>
    <xdr:sp macro="" textlink="">
      <xdr:nvSpPr>
        <xdr:cNvPr id="378" name="楕円 377">
          <a:extLst>
            <a:ext uri="{FF2B5EF4-FFF2-40B4-BE49-F238E27FC236}">
              <a16:creationId xmlns:a16="http://schemas.microsoft.com/office/drawing/2014/main" id="{40D8B859-2C05-436D-8A5B-7AD7FDEE5E29}"/>
            </a:ext>
          </a:extLst>
        </xdr:cNvPr>
        <xdr:cNvSpPr/>
      </xdr:nvSpPr>
      <xdr:spPr>
        <a:xfrm>
          <a:off x="8445500" y="1774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22861</xdr:rowOff>
    </xdr:from>
    <xdr:to>
      <xdr:col>55</xdr:col>
      <xdr:colOff>0</xdr:colOff>
      <xdr:row>106</xdr:row>
      <xdr:rowOff>26670</xdr:rowOff>
    </xdr:to>
    <xdr:cxnSp macro="">
      <xdr:nvCxnSpPr>
        <xdr:cNvPr id="379" name="直線コネクタ 378">
          <a:extLst>
            <a:ext uri="{FF2B5EF4-FFF2-40B4-BE49-F238E27FC236}">
              <a16:creationId xmlns:a16="http://schemas.microsoft.com/office/drawing/2014/main" id="{1AC371BF-DB7C-4D78-AE79-D0AD01D2BC80}"/>
            </a:ext>
          </a:extLst>
        </xdr:cNvPr>
        <xdr:cNvCxnSpPr/>
      </xdr:nvCxnSpPr>
      <xdr:spPr>
        <a:xfrm flipV="1">
          <a:off x="8496300" y="1779270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380" name="楕円 379">
          <a:extLst>
            <a:ext uri="{FF2B5EF4-FFF2-40B4-BE49-F238E27FC236}">
              <a16:creationId xmlns:a16="http://schemas.microsoft.com/office/drawing/2014/main" id="{E4F30425-45C8-475B-969C-69115C5E8EB7}"/>
            </a:ext>
          </a:extLst>
        </xdr:cNvPr>
        <xdr:cNvSpPr/>
      </xdr:nvSpPr>
      <xdr:spPr>
        <a:xfrm>
          <a:off x="767080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26670</xdr:rowOff>
    </xdr:from>
    <xdr:to>
      <xdr:col>50</xdr:col>
      <xdr:colOff>114300</xdr:colOff>
      <xdr:row>106</xdr:row>
      <xdr:rowOff>30480</xdr:rowOff>
    </xdr:to>
    <xdr:cxnSp macro="">
      <xdr:nvCxnSpPr>
        <xdr:cNvPr id="381" name="直線コネクタ 380">
          <a:extLst>
            <a:ext uri="{FF2B5EF4-FFF2-40B4-BE49-F238E27FC236}">
              <a16:creationId xmlns:a16="http://schemas.microsoft.com/office/drawing/2014/main" id="{D0474E85-059C-4C80-B25C-67E7E5768357}"/>
            </a:ext>
          </a:extLst>
        </xdr:cNvPr>
        <xdr:cNvCxnSpPr/>
      </xdr:nvCxnSpPr>
      <xdr:spPr>
        <a:xfrm flipV="1">
          <a:off x="7713980" y="177965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153036</xdr:rowOff>
    </xdr:from>
    <xdr:to>
      <xdr:col>41</xdr:col>
      <xdr:colOff>101600</xdr:colOff>
      <xdr:row>106</xdr:row>
      <xdr:rowOff>83186</xdr:rowOff>
    </xdr:to>
    <xdr:sp macro="" textlink="">
      <xdr:nvSpPr>
        <xdr:cNvPr id="382" name="楕円 381">
          <a:extLst>
            <a:ext uri="{FF2B5EF4-FFF2-40B4-BE49-F238E27FC236}">
              <a16:creationId xmlns:a16="http://schemas.microsoft.com/office/drawing/2014/main" id="{DD68182B-3458-4433-867C-88D4A6EEDF96}"/>
            </a:ext>
          </a:extLst>
        </xdr:cNvPr>
        <xdr:cNvSpPr/>
      </xdr:nvSpPr>
      <xdr:spPr>
        <a:xfrm>
          <a:off x="6873240" y="17755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30480</xdr:rowOff>
    </xdr:from>
    <xdr:to>
      <xdr:col>45</xdr:col>
      <xdr:colOff>177800</xdr:colOff>
      <xdr:row>106</xdr:row>
      <xdr:rowOff>32386</xdr:rowOff>
    </xdr:to>
    <xdr:cxnSp macro="">
      <xdr:nvCxnSpPr>
        <xdr:cNvPr id="383" name="直線コネクタ 382">
          <a:extLst>
            <a:ext uri="{FF2B5EF4-FFF2-40B4-BE49-F238E27FC236}">
              <a16:creationId xmlns:a16="http://schemas.microsoft.com/office/drawing/2014/main" id="{6175DF51-1EDE-44A9-B2A0-F0615F5BE154}"/>
            </a:ext>
          </a:extLst>
        </xdr:cNvPr>
        <xdr:cNvCxnSpPr/>
      </xdr:nvCxnSpPr>
      <xdr:spPr>
        <a:xfrm flipV="1">
          <a:off x="6924040" y="17800320"/>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160655</xdr:rowOff>
    </xdr:from>
    <xdr:to>
      <xdr:col>36</xdr:col>
      <xdr:colOff>165100</xdr:colOff>
      <xdr:row>106</xdr:row>
      <xdr:rowOff>90805</xdr:rowOff>
    </xdr:to>
    <xdr:sp macro="" textlink="">
      <xdr:nvSpPr>
        <xdr:cNvPr id="384" name="楕円 383">
          <a:extLst>
            <a:ext uri="{FF2B5EF4-FFF2-40B4-BE49-F238E27FC236}">
              <a16:creationId xmlns:a16="http://schemas.microsoft.com/office/drawing/2014/main" id="{4AC3AF1A-3417-430B-A95F-9BC226079284}"/>
            </a:ext>
          </a:extLst>
        </xdr:cNvPr>
        <xdr:cNvSpPr/>
      </xdr:nvSpPr>
      <xdr:spPr>
        <a:xfrm>
          <a:off x="6098540" y="17762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32386</xdr:rowOff>
    </xdr:from>
    <xdr:to>
      <xdr:col>41</xdr:col>
      <xdr:colOff>50800</xdr:colOff>
      <xdr:row>106</xdr:row>
      <xdr:rowOff>40005</xdr:rowOff>
    </xdr:to>
    <xdr:cxnSp macro="">
      <xdr:nvCxnSpPr>
        <xdr:cNvPr id="385" name="直線コネクタ 384">
          <a:extLst>
            <a:ext uri="{FF2B5EF4-FFF2-40B4-BE49-F238E27FC236}">
              <a16:creationId xmlns:a16="http://schemas.microsoft.com/office/drawing/2014/main" id="{7337D154-4E02-468A-AE52-80899C885B3E}"/>
            </a:ext>
          </a:extLst>
        </xdr:cNvPr>
        <xdr:cNvCxnSpPr/>
      </xdr:nvCxnSpPr>
      <xdr:spPr>
        <a:xfrm flipV="1">
          <a:off x="6149340" y="17802226"/>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386" name="n_1aveValue【市民会館】&#10;一人当たり面積">
          <a:extLst>
            <a:ext uri="{FF2B5EF4-FFF2-40B4-BE49-F238E27FC236}">
              <a16:creationId xmlns:a16="http://schemas.microsoft.com/office/drawing/2014/main" id="{712BF155-F471-46C7-A973-D33ACEA9ECD2}"/>
            </a:ext>
          </a:extLst>
        </xdr:cNvPr>
        <xdr:cNvSpPr txBox="1"/>
      </xdr:nvSpPr>
      <xdr:spPr>
        <a:xfrm>
          <a:off x="8271587" y="179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387" name="n_2aveValue【市民会館】&#10;一人当たり面積">
          <a:extLst>
            <a:ext uri="{FF2B5EF4-FFF2-40B4-BE49-F238E27FC236}">
              <a16:creationId xmlns:a16="http://schemas.microsoft.com/office/drawing/2014/main" id="{4AA40CA8-1B3A-4BA5-ACCA-6748A23B71F6}"/>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388" name="n_3aveValue【市民会館】&#10;一人当たり面積">
          <a:extLst>
            <a:ext uri="{FF2B5EF4-FFF2-40B4-BE49-F238E27FC236}">
              <a16:creationId xmlns:a16="http://schemas.microsoft.com/office/drawing/2014/main" id="{4A234896-4190-4062-B2BA-466E8F86175C}"/>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389" name="n_4aveValue【市民会館】&#10;一人当たり面積">
          <a:extLst>
            <a:ext uri="{FF2B5EF4-FFF2-40B4-BE49-F238E27FC236}">
              <a16:creationId xmlns:a16="http://schemas.microsoft.com/office/drawing/2014/main" id="{2E2A26D2-5258-4B5C-B00F-B537F2F6B1D5}"/>
            </a:ext>
          </a:extLst>
        </xdr:cNvPr>
        <xdr:cNvSpPr txBox="1"/>
      </xdr:nvSpPr>
      <xdr:spPr>
        <a:xfrm>
          <a:off x="59373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93997</xdr:rowOff>
    </xdr:from>
    <xdr:ext cx="469744" cy="259045"/>
    <xdr:sp macro="" textlink="">
      <xdr:nvSpPr>
        <xdr:cNvPr id="390" name="n_1mainValue【市民会館】&#10;一人当たり面積">
          <a:extLst>
            <a:ext uri="{FF2B5EF4-FFF2-40B4-BE49-F238E27FC236}">
              <a16:creationId xmlns:a16="http://schemas.microsoft.com/office/drawing/2014/main" id="{234ED0E7-476A-422F-881F-0B35E2B5E2FF}"/>
            </a:ext>
          </a:extLst>
        </xdr:cNvPr>
        <xdr:cNvSpPr txBox="1"/>
      </xdr:nvSpPr>
      <xdr:spPr>
        <a:xfrm>
          <a:off x="827158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391" name="n_2mainValue【市民会館】&#10;一人当たり面積">
          <a:extLst>
            <a:ext uri="{FF2B5EF4-FFF2-40B4-BE49-F238E27FC236}">
              <a16:creationId xmlns:a16="http://schemas.microsoft.com/office/drawing/2014/main" id="{D96038CA-0D8C-4FA9-A4F6-8523DB61DCB9}"/>
            </a:ext>
          </a:extLst>
        </xdr:cNvPr>
        <xdr:cNvSpPr txBox="1"/>
      </xdr:nvSpPr>
      <xdr:spPr>
        <a:xfrm>
          <a:off x="750958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99713</xdr:rowOff>
    </xdr:from>
    <xdr:ext cx="469744" cy="259045"/>
    <xdr:sp macro="" textlink="">
      <xdr:nvSpPr>
        <xdr:cNvPr id="392" name="n_3mainValue【市民会館】&#10;一人当たり面積">
          <a:extLst>
            <a:ext uri="{FF2B5EF4-FFF2-40B4-BE49-F238E27FC236}">
              <a16:creationId xmlns:a16="http://schemas.microsoft.com/office/drawing/2014/main" id="{538AEFF9-9E11-4D00-A5B7-300E3135958C}"/>
            </a:ext>
          </a:extLst>
        </xdr:cNvPr>
        <xdr:cNvSpPr txBox="1"/>
      </xdr:nvSpPr>
      <xdr:spPr>
        <a:xfrm>
          <a:off x="671202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107332</xdr:rowOff>
    </xdr:from>
    <xdr:ext cx="469744" cy="259045"/>
    <xdr:sp macro="" textlink="">
      <xdr:nvSpPr>
        <xdr:cNvPr id="393" name="n_4mainValue【市民会館】&#10;一人当たり面積">
          <a:extLst>
            <a:ext uri="{FF2B5EF4-FFF2-40B4-BE49-F238E27FC236}">
              <a16:creationId xmlns:a16="http://schemas.microsoft.com/office/drawing/2014/main" id="{ED399F04-4B49-4EFF-98F2-CDEA50521C49}"/>
            </a:ext>
          </a:extLst>
        </xdr:cNvPr>
        <xdr:cNvSpPr txBox="1"/>
      </xdr:nvSpPr>
      <xdr:spPr>
        <a:xfrm>
          <a:off x="5937327" y="1754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D2F0F4B-7115-42F4-98FE-8B4363521E4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9D8EDC97-4055-46CE-AE7C-326E614795C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3C782DE-BBEA-4266-B7ED-F5309BCB758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218C152D-B74B-4B6D-B6AD-4CC21063244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BC9B440-1B90-44E7-87EC-05016528D03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69D503D1-0DBE-4F87-89FC-1A89CD46179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3172F79-E28C-4E50-9CE6-3E537292678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83F2300-5299-435D-981A-6F8FFB1BBA3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302B274-AB0D-42DC-8055-1584887148F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21E9FA8A-A89A-4B1B-8307-8BEA48E3E3A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86BFDE3-0BF1-4EA1-84D8-ABD88F8C7A0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6BF44DE2-B29D-48C8-A6DB-215529CD618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D7D205B9-DDE7-45A6-BA54-B526FF0B8A8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ADC4053F-D3A9-4C75-968A-8FF99B017CE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8329D034-521D-4A34-92BD-399D29A8B47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8A3DA2D-4F11-40D6-BA0C-7933BBDBD47F}"/>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A70C261F-2CA6-4E41-BF5B-F70D945B5B88}"/>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FA213C13-4BEC-4ED1-877A-2C772FAE164E}"/>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4B2A1FA-74DB-4D2B-88DF-26C190CA004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E3238407-0727-4E68-99A5-944AC14E3E8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DF23D56F-7ACC-4091-BB0D-0CE2A5FBAAA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46F0A17B-E590-4943-86EB-767596543F6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E7659858-7A1F-4FA9-84C8-07794642444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532D6581-B02C-49FA-A94E-43A927A6519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B71262CB-B4AD-494B-B04B-969671BA7425}"/>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374CA64B-56F2-48B2-9DE4-50E19FE7B368}"/>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BDC547DB-0487-426E-9640-5899691EA8C8}"/>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F2EEB17F-8D6E-40E0-8621-F846856F7EF4}"/>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C148DAE7-1FD4-49B9-9F3F-15F15AF35063}"/>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24A3ECB0-5EEE-4D56-A449-F94F419D7C9E}"/>
            </a:ext>
          </a:extLst>
        </xdr:cNvPr>
        <xdr:cNvSpPr txBox="1"/>
      </xdr:nvSpPr>
      <xdr:spPr>
        <a:xfrm>
          <a:off x="14414500" y="6276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E06109C0-A995-4A51-8DA2-0B1A02C44E57}"/>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B0C2597F-8DF3-41D6-AAD6-92152339DBB0}"/>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6DF3C599-113A-4F3D-B47B-F5735E28699B}"/>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4F5F8FA2-78A1-41DE-976C-455C0D3D4AC8}"/>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2058C436-6395-49B0-B411-3E5C71B628EF}"/>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3FF4F2E-3299-46D2-AB1F-9D1908B674F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1289317-ECB4-401C-97CF-FF012D6FFA5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F33812D-D8E1-40F5-992A-7755F36F307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1E7A44D-C607-4BAF-8345-95F39A4CCC9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C987FAA-96D2-4019-9DA2-9708B32231F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135890</xdr:rowOff>
    </xdr:from>
    <xdr:to>
      <xdr:col>85</xdr:col>
      <xdr:colOff>177800</xdr:colOff>
      <xdr:row>34</xdr:row>
      <xdr:rowOff>66040</xdr:rowOff>
    </xdr:to>
    <xdr:sp macro="" textlink="">
      <xdr:nvSpPr>
        <xdr:cNvPr id="434" name="楕円 433">
          <a:extLst>
            <a:ext uri="{FF2B5EF4-FFF2-40B4-BE49-F238E27FC236}">
              <a16:creationId xmlns:a16="http://schemas.microsoft.com/office/drawing/2014/main" id="{B455E1B2-F69C-46F2-A750-9BD6A0C24E03}"/>
            </a:ext>
          </a:extLst>
        </xdr:cNvPr>
        <xdr:cNvSpPr/>
      </xdr:nvSpPr>
      <xdr:spPr>
        <a:xfrm>
          <a:off x="14325600" y="56680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158767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3D0EB619-7EAA-4C09-98A3-E62BD29ABA64}"/>
            </a:ext>
          </a:extLst>
        </xdr:cNvPr>
        <xdr:cNvSpPr txBox="1"/>
      </xdr:nvSpPr>
      <xdr:spPr>
        <a:xfrm>
          <a:off x="14414500"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135890</xdr:rowOff>
    </xdr:from>
    <xdr:to>
      <xdr:col>81</xdr:col>
      <xdr:colOff>101600</xdr:colOff>
      <xdr:row>34</xdr:row>
      <xdr:rowOff>66040</xdr:rowOff>
    </xdr:to>
    <xdr:sp macro="" textlink="">
      <xdr:nvSpPr>
        <xdr:cNvPr id="436" name="楕円 435">
          <a:extLst>
            <a:ext uri="{FF2B5EF4-FFF2-40B4-BE49-F238E27FC236}">
              <a16:creationId xmlns:a16="http://schemas.microsoft.com/office/drawing/2014/main" id="{FFEE5687-FCC5-4B1C-B6E1-214BA6F8E52C}"/>
            </a:ext>
          </a:extLst>
        </xdr:cNvPr>
        <xdr:cNvSpPr/>
      </xdr:nvSpPr>
      <xdr:spPr>
        <a:xfrm>
          <a:off x="13578840" y="566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15240</xdr:rowOff>
    </xdr:from>
    <xdr:to>
      <xdr:col>85</xdr:col>
      <xdr:colOff>127000</xdr:colOff>
      <xdr:row>34</xdr:row>
      <xdr:rowOff>15240</xdr:rowOff>
    </xdr:to>
    <xdr:cxnSp macro="">
      <xdr:nvCxnSpPr>
        <xdr:cNvPr id="437" name="直線コネクタ 436">
          <a:extLst>
            <a:ext uri="{FF2B5EF4-FFF2-40B4-BE49-F238E27FC236}">
              <a16:creationId xmlns:a16="http://schemas.microsoft.com/office/drawing/2014/main" id="{E70588CA-1A8D-4621-9355-FF199DA496B4}"/>
            </a:ext>
          </a:extLst>
        </xdr:cNvPr>
        <xdr:cNvCxnSpPr/>
      </xdr:nvCxnSpPr>
      <xdr:spPr>
        <a:xfrm>
          <a:off x="13629640" y="571500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149225</xdr:rowOff>
    </xdr:from>
    <xdr:to>
      <xdr:col>76</xdr:col>
      <xdr:colOff>165100</xdr:colOff>
      <xdr:row>34</xdr:row>
      <xdr:rowOff>79375</xdr:rowOff>
    </xdr:to>
    <xdr:sp macro="" textlink="">
      <xdr:nvSpPr>
        <xdr:cNvPr id="438" name="楕円 437">
          <a:extLst>
            <a:ext uri="{FF2B5EF4-FFF2-40B4-BE49-F238E27FC236}">
              <a16:creationId xmlns:a16="http://schemas.microsoft.com/office/drawing/2014/main" id="{E81F8EEB-5089-46ED-8DEE-23BB94F2012C}"/>
            </a:ext>
          </a:extLst>
        </xdr:cNvPr>
        <xdr:cNvSpPr/>
      </xdr:nvSpPr>
      <xdr:spPr>
        <a:xfrm>
          <a:off x="12804140" y="5681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15240</xdr:rowOff>
    </xdr:from>
    <xdr:to>
      <xdr:col>81</xdr:col>
      <xdr:colOff>50800</xdr:colOff>
      <xdr:row>34</xdr:row>
      <xdr:rowOff>28575</xdr:rowOff>
    </xdr:to>
    <xdr:cxnSp macro="">
      <xdr:nvCxnSpPr>
        <xdr:cNvPr id="439" name="直線コネクタ 438">
          <a:extLst>
            <a:ext uri="{FF2B5EF4-FFF2-40B4-BE49-F238E27FC236}">
              <a16:creationId xmlns:a16="http://schemas.microsoft.com/office/drawing/2014/main" id="{DE734230-D956-4B35-A9DF-E16A53C5A334}"/>
            </a:ext>
          </a:extLst>
        </xdr:cNvPr>
        <xdr:cNvCxnSpPr/>
      </xdr:nvCxnSpPr>
      <xdr:spPr>
        <a:xfrm flipV="1">
          <a:off x="12854940" y="5715000"/>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95885</xdr:rowOff>
    </xdr:from>
    <xdr:to>
      <xdr:col>72</xdr:col>
      <xdr:colOff>38100</xdr:colOff>
      <xdr:row>34</xdr:row>
      <xdr:rowOff>26035</xdr:rowOff>
    </xdr:to>
    <xdr:sp macro="" textlink="">
      <xdr:nvSpPr>
        <xdr:cNvPr id="440" name="楕円 439">
          <a:extLst>
            <a:ext uri="{FF2B5EF4-FFF2-40B4-BE49-F238E27FC236}">
              <a16:creationId xmlns:a16="http://schemas.microsoft.com/office/drawing/2014/main" id="{EAE702F8-C114-4367-98EC-22AA403AB3E2}"/>
            </a:ext>
          </a:extLst>
        </xdr:cNvPr>
        <xdr:cNvSpPr/>
      </xdr:nvSpPr>
      <xdr:spPr>
        <a:xfrm>
          <a:off x="12029440" y="56280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146685</xdr:rowOff>
    </xdr:from>
    <xdr:to>
      <xdr:col>76</xdr:col>
      <xdr:colOff>114300</xdr:colOff>
      <xdr:row>34</xdr:row>
      <xdr:rowOff>28575</xdr:rowOff>
    </xdr:to>
    <xdr:cxnSp macro="">
      <xdr:nvCxnSpPr>
        <xdr:cNvPr id="441" name="直線コネクタ 440">
          <a:extLst>
            <a:ext uri="{FF2B5EF4-FFF2-40B4-BE49-F238E27FC236}">
              <a16:creationId xmlns:a16="http://schemas.microsoft.com/office/drawing/2014/main" id="{28D7722A-D5D1-4432-A56D-007CD86D4CB2}"/>
            </a:ext>
          </a:extLst>
        </xdr:cNvPr>
        <xdr:cNvCxnSpPr/>
      </xdr:nvCxnSpPr>
      <xdr:spPr>
        <a:xfrm>
          <a:off x="12072620" y="5678805"/>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145415</xdr:rowOff>
    </xdr:from>
    <xdr:to>
      <xdr:col>67</xdr:col>
      <xdr:colOff>101600</xdr:colOff>
      <xdr:row>34</xdr:row>
      <xdr:rowOff>75565</xdr:rowOff>
    </xdr:to>
    <xdr:sp macro="" textlink="">
      <xdr:nvSpPr>
        <xdr:cNvPr id="442" name="楕円 441">
          <a:extLst>
            <a:ext uri="{FF2B5EF4-FFF2-40B4-BE49-F238E27FC236}">
              <a16:creationId xmlns:a16="http://schemas.microsoft.com/office/drawing/2014/main" id="{D3E4A185-97CE-4748-99A6-D814B9F06B72}"/>
            </a:ext>
          </a:extLst>
        </xdr:cNvPr>
        <xdr:cNvSpPr/>
      </xdr:nvSpPr>
      <xdr:spPr>
        <a:xfrm>
          <a:off x="11231880" y="5677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146685</xdr:rowOff>
    </xdr:from>
    <xdr:to>
      <xdr:col>71</xdr:col>
      <xdr:colOff>177800</xdr:colOff>
      <xdr:row>34</xdr:row>
      <xdr:rowOff>24765</xdr:rowOff>
    </xdr:to>
    <xdr:cxnSp macro="">
      <xdr:nvCxnSpPr>
        <xdr:cNvPr id="443" name="直線コネクタ 442">
          <a:extLst>
            <a:ext uri="{FF2B5EF4-FFF2-40B4-BE49-F238E27FC236}">
              <a16:creationId xmlns:a16="http://schemas.microsoft.com/office/drawing/2014/main" id="{7944C9EF-1A00-466F-929C-E4A00A7D81FB}"/>
            </a:ext>
          </a:extLst>
        </xdr:cNvPr>
        <xdr:cNvCxnSpPr/>
      </xdr:nvCxnSpPr>
      <xdr:spPr>
        <a:xfrm flipV="1">
          <a:off x="11282680" y="567880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9C1962BC-D2F2-45C3-BDC0-31CBD67B8518}"/>
            </a:ext>
          </a:extLst>
        </xdr:cNvPr>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63DB12F9-C8C4-431A-959E-91F67744228E}"/>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55EAD34C-0273-404B-AB4F-BB24916533E8}"/>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D02381C5-ED89-460F-AC80-C8CA3CE70114}"/>
            </a:ext>
          </a:extLst>
        </xdr:cNvPr>
        <xdr:cNvSpPr txBox="1"/>
      </xdr:nvSpPr>
      <xdr:spPr>
        <a:xfrm>
          <a:off x="1110298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82567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DE519FF3-BBE1-4799-B2A3-ADFC370CCF76}"/>
            </a:ext>
          </a:extLst>
        </xdr:cNvPr>
        <xdr:cNvSpPr txBox="1"/>
      </xdr:nvSpPr>
      <xdr:spPr>
        <a:xfrm>
          <a:off x="13437244"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95902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C0771E3E-74A3-422C-9C6E-E58F95EB9AE9}"/>
            </a:ext>
          </a:extLst>
        </xdr:cNvPr>
        <xdr:cNvSpPr txBox="1"/>
      </xdr:nvSpPr>
      <xdr:spPr>
        <a:xfrm>
          <a:off x="12675244" y="54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42562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8B409A2B-49EA-4534-8BBC-489878BC09AD}"/>
            </a:ext>
          </a:extLst>
        </xdr:cNvPr>
        <xdr:cNvSpPr txBox="1"/>
      </xdr:nvSpPr>
      <xdr:spPr>
        <a:xfrm>
          <a:off x="11900544" y="54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92092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1B2289D8-583B-42FD-A3B3-078556906536}"/>
            </a:ext>
          </a:extLst>
        </xdr:cNvPr>
        <xdr:cNvSpPr txBox="1"/>
      </xdr:nvSpPr>
      <xdr:spPr>
        <a:xfrm>
          <a:off x="11102984" y="54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E10E3915-F46F-4122-AFC9-F3584C88B60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E597152F-98F5-4516-B8CD-CDD91F0C88C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4F17539C-1E0D-48CA-8BE8-410891F3639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2B987F63-7002-4DB0-B09C-6F11F941C30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48D29B9-AE08-45A7-92CE-700FCEB914C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4742CA1-378A-42D7-852F-45BA097628F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AFF71D1D-37D1-4689-A01D-92352C499D7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9493224-552A-49A2-9CFA-E2FB367FA40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11B4C5D6-6DE4-4D59-8F4D-1BC1995C5E1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60E9C203-D3E6-437B-A0E9-149103E3B3F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9FC0B00D-6156-4A85-9CBB-D11F4BF8149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71E77B58-0FBC-4ACF-913F-D1EED51347AF}"/>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3D5BD725-5748-4043-A3B1-320B3AD99DD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E65FCB93-974F-443C-8E11-162A2C9D4752}"/>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1EA450D8-30DA-4231-AFF1-24740AE30773}"/>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7F6A227B-DBA4-48C8-8803-FFE60B10C5C4}"/>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1683E7F8-171C-43FF-AE3F-78EE91DCFC7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5DA40BBE-B65A-4B07-8F92-85BE805619C2}"/>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57257762-ECB3-4217-9901-A8CF3C3ACF0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B95D9FC5-1D97-4E7A-B851-21BA3CB59289}"/>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7238D65D-080D-4296-B22F-4ED3D45FCF9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EC6610B7-7E39-45C3-B9A8-2186E366D46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2EBC3E62-7E18-4D9D-9055-450C33032DA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1310DAC9-029E-4F4F-A405-72F324C7C6B4}"/>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40673C5D-9B3F-4E70-91BC-FADC73F04B76}"/>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BC7C4BD1-C98B-4814-9E10-7B7347B5A52F}"/>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1A597DDA-2E26-4381-B70A-3EB24A691846}"/>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EFC27141-F0DF-4131-B82D-01CC962D5A79}"/>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EB0B5FD2-9352-4B8B-B4B7-278289A5526A}"/>
            </a:ext>
          </a:extLst>
        </xdr:cNvPr>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35B1B5F2-0129-43A6-85B1-34CA849D5BD5}"/>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5F10BF26-A2D0-4F03-AE7C-1FFE05E6BE4C}"/>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228B369F-3ABC-4AE5-817F-63500A3CE8BE}"/>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117A9ABF-97BD-4507-B13A-8D5C51F05597}"/>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70A2DB29-9E06-41A8-9BF5-1F7DDF8C6011}"/>
            </a:ext>
          </a:extLst>
        </xdr:cNvPr>
        <xdr:cNvSpPr/>
      </xdr:nvSpPr>
      <xdr:spPr>
        <a:xfrm>
          <a:off x="16388080" y="66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E6A1939-8165-41C7-86F9-F7623BC2B01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6F4781B-E44B-4D74-B2C5-20696007C7F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230CA39-0CCD-4584-8688-EF5DDECE217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EED8FB1-F8E2-4D21-90CA-CC6E92328AD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E4A0DAC-D484-4A70-8DD8-C183F4EFE48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51628</xdr:rowOff>
    </xdr:from>
    <xdr:to>
      <xdr:col>116</xdr:col>
      <xdr:colOff>114300</xdr:colOff>
      <xdr:row>38</xdr:row>
      <xdr:rowOff>153228</xdr:rowOff>
    </xdr:to>
    <xdr:sp macro="" textlink="">
      <xdr:nvSpPr>
        <xdr:cNvPr id="491" name="楕円 490">
          <a:extLst>
            <a:ext uri="{FF2B5EF4-FFF2-40B4-BE49-F238E27FC236}">
              <a16:creationId xmlns:a16="http://schemas.microsoft.com/office/drawing/2014/main" id="{4E3F53A9-6AA9-4EA5-8D61-64B754377AE3}"/>
            </a:ext>
          </a:extLst>
        </xdr:cNvPr>
        <xdr:cNvSpPr/>
      </xdr:nvSpPr>
      <xdr:spPr>
        <a:xfrm>
          <a:off x="19458940" y="642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74505</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D2AA77FA-A90B-4ECB-B3D2-AAAE0E60DC09}"/>
            </a:ext>
          </a:extLst>
        </xdr:cNvPr>
        <xdr:cNvSpPr txBox="1"/>
      </xdr:nvSpPr>
      <xdr:spPr>
        <a:xfrm>
          <a:off x="19547840" y="627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55640</xdr:rowOff>
    </xdr:from>
    <xdr:to>
      <xdr:col>112</xdr:col>
      <xdr:colOff>38100</xdr:colOff>
      <xdr:row>38</xdr:row>
      <xdr:rowOff>157240</xdr:rowOff>
    </xdr:to>
    <xdr:sp macro="" textlink="">
      <xdr:nvSpPr>
        <xdr:cNvPr id="493" name="楕円 492">
          <a:extLst>
            <a:ext uri="{FF2B5EF4-FFF2-40B4-BE49-F238E27FC236}">
              <a16:creationId xmlns:a16="http://schemas.microsoft.com/office/drawing/2014/main" id="{1C5F51D7-0E6A-4EDE-B4C1-AEA1361052CF}"/>
            </a:ext>
          </a:extLst>
        </xdr:cNvPr>
        <xdr:cNvSpPr/>
      </xdr:nvSpPr>
      <xdr:spPr>
        <a:xfrm>
          <a:off x="18735040" y="64259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102428</xdr:rowOff>
    </xdr:from>
    <xdr:to>
      <xdr:col>116</xdr:col>
      <xdr:colOff>63500</xdr:colOff>
      <xdr:row>38</xdr:row>
      <xdr:rowOff>106440</xdr:rowOff>
    </xdr:to>
    <xdr:cxnSp macro="">
      <xdr:nvCxnSpPr>
        <xdr:cNvPr id="494" name="直線コネクタ 493">
          <a:extLst>
            <a:ext uri="{FF2B5EF4-FFF2-40B4-BE49-F238E27FC236}">
              <a16:creationId xmlns:a16="http://schemas.microsoft.com/office/drawing/2014/main" id="{31FA2D5B-343D-4B4B-B95C-4B5735112F38}"/>
            </a:ext>
          </a:extLst>
        </xdr:cNvPr>
        <xdr:cNvCxnSpPr/>
      </xdr:nvCxnSpPr>
      <xdr:spPr>
        <a:xfrm flipV="1">
          <a:off x="18778220" y="6472748"/>
          <a:ext cx="731520" cy="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32269</xdr:rowOff>
    </xdr:from>
    <xdr:to>
      <xdr:col>107</xdr:col>
      <xdr:colOff>101600</xdr:colOff>
      <xdr:row>39</xdr:row>
      <xdr:rowOff>133869</xdr:rowOff>
    </xdr:to>
    <xdr:sp macro="" textlink="">
      <xdr:nvSpPr>
        <xdr:cNvPr id="495" name="楕円 494">
          <a:extLst>
            <a:ext uri="{FF2B5EF4-FFF2-40B4-BE49-F238E27FC236}">
              <a16:creationId xmlns:a16="http://schemas.microsoft.com/office/drawing/2014/main" id="{C025C853-61D4-4325-93BA-BC06564B9311}"/>
            </a:ext>
          </a:extLst>
        </xdr:cNvPr>
        <xdr:cNvSpPr/>
      </xdr:nvSpPr>
      <xdr:spPr>
        <a:xfrm>
          <a:off x="17937480" y="657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106440</xdr:rowOff>
    </xdr:from>
    <xdr:to>
      <xdr:col>111</xdr:col>
      <xdr:colOff>177800</xdr:colOff>
      <xdr:row>39</xdr:row>
      <xdr:rowOff>83069</xdr:rowOff>
    </xdr:to>
    <xdr:cxnSp macro="">
      <xdr:nvCxnSpPr>
        <xdr:cNvPr id="496" name="直線コネクタ 495">
          <a:extLst>
            <a:ext uri="{FF2B5EF4-FFF2-40B4-BE49-F238E27FC236}">
              <a16:creationId xmlns:a16="http://schemas.microsoft.com/office/drawing/2014/main" id="{ABD856F7-C9CF-4FA5-BD0E-70EC9F6F1571}"/>
            </a:ext>
          </a:extLst>
        </xdr:cNvPr>
        <xdr:cNvCxnSpPr/>
      </xdr:nvCxnSpPr>
      <xdr:spPr>
        <a:xfrm flipV="1">
          <a:off x="17988280" y="6476760"/>
          <a:ext cx="789940" cy="14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49948</xdr:rowOff>
    </xdr:from>
    <xdr:to>
      <xdr:col>102</xdr:col>
      <xdr:colOff>165100</xdr:colOff>
      <xdr:row>39</xdr:row>
      <xdr:rowOff>151548</xdr:rowOff>
    </xdr:to>
    <xdr:sp macro="" textlink="">
      <xdr:nvSpPr>
        <xdr:cNvPr id="497" name="楕円 496">
          <a:extLst>
            <a:ext uri="{FF2B5EF4-FFF2-40B4-BE49-F238E27FC236}">
              <a16:creationId xmlns:a16="http://schemas.microsoft.com/office/drawing/2014/main" id="{65F3A2A5-CC81-4BF2-AD56-41B7F841D992}"/>
            </a:ext>
          </a:extLst>
        </xdr:cNvPr>
        <xdr:cNvSpPr/>
      </xdr:nvSpPr>
      <xdr:spPr>
        <a:xfrm>
          <a:off x="17162780" y="65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83069</xdr:rowOff>
    </xdr:from>
    <xdr:to>
      <xdr:col>107</xdr:col>
      <xdr:colOff>50800</xdr:colOff>
      <xdr:row>39</xdr:row>
      <xdr:rowOff>100748</xdr:rowOff>
    </xdr:to>
    <xdr:cxnSp macro="">
      <xdr:nvCxnSpPr>
        <xdr:cNvPr id="498" name="直線コネクタ 497">
          <a:extLst>
            <a:ext uri="{FF2B5EF4-FFF2-40B4-BE49-F238E27FC236}">
              <a16:creationId xmlns:a16="http://schemas.microsoft.com/office/drawing/2014/main" id="{0E2409AC-7A7A-40B1-A45F-EABF8BEE92B3}"/>
            </a:ext>
          </a:extLst>
        </xdr:cNvPr>
        <xdr:cNvCxnSpPr/>
      </xdr:nvCxnSpPr>
      <xdr:spPr>
        <a:xfrm flipV="1">
          <a:off x="17213580" y="6621029"/>
          <a:ext cx="774700" cy="1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45284</xdr:rowOff>
    </xdr:from>
    <xdr:to>
      <xdr:col>98</xdr:col>
      <xdr:colOff>38100</xdr:colOff>
      <xdr:row>39</xdr:row>
      <xdr:rowOff>146884</xdr:rowOff>
    </xdr:to>
    <xdr:sp macro="" textlink="">
      <xdr:nvSpPr>
        <xdr:cNvPr id="499" name="楕円 498">
          <a:extLst>
            <a:ext uri="{FF2B5EF4-FFF2-40B4-BE49-F238E27FC236}">
              <a16:creationId xmlns:a16="http://schemas.microsoft.com/office/drawing/2014/main" id="{A1478EBE-A3B8-4DB4-B2BF-1DA4E535FBB5}"/>
            </a:ext>
          </a:extLst>
        </xdr:cNvPr>
        <xdr:cNvSpPr/>
      </xdr:nvSpPr>
      <xdr:spPr>
        <a:xfrm>
          <a:off x="16388080" y="6583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96084</xdr:rowOff>
    </xdr:from>
    <xdr:to>
      <xdr:col>102</xdr:col>
      <xdr:colOff>114300</xdr:colOff>
      <xdr:row>39</xdr:row>
      <xdr:rowOff>100748</xdr:rowOff>
    </xdr:to>
    <xdr:cxnSp macro="">
      <xdr:nvCxnSpPr>
        <xdr:cNvPr id="500" name="直線コネクタ 499">
          <a:extLst>
            <a:ext uri="{FF2B5EF4-FFF2-40B4-BE49-F238E27FC236}">
              <a16:creationId xmlns:a16="http://schemas.microsoft.com/office/drawing/2014/main" id="{A72536C9-724E-4442-B724-B09FE9FA05AF}"/>
            </a:ext>
          </a:extLst>
        </xdr:cNvPr>
        <xdr:cNvCxnSpPr/>
      </xdr:nvCxnSpPr>
      <xdr:spPr>
        <a:xfrm>
          <a:off x="16431260" y="6634044"/>
          <a:ext cx="78232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E7C4F946-D25F-4B42-BCB4-818FE5E7EC5E}"/>
            </a:ext>
          </a:extLst>
        </xdr:cNvPr>
        <xdr:cNvSpPr txBox="1"/>
      </xdr:nvSpPr>
      <xdr:spPr>
        <a:xfrm>
          <a:off x="18496495" y="66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1C7FA8B6-9E52-4CEC-8728-03AC86145599}"/>
            </a:ext>
          </a:extLst>
        </xdr:cNvPr>
        <xdr:cNvSpPr txBox="1"/>
      </xdr:nvSpPr>
      <xdr:spPr>
        <a:xfrm>
          <a:off x="17734495" y="668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8464C64-60B8-4791-9D37-C6D01B522E10}"/>
            </a:ext>
          </a:extLst>
        </xdr:cNvPr>
        <xdr:cNvSpPr txBox="1"/>
      </xdr:nvSpPr>
      <xdr:spPr>
        <a:xfrm>
          <a:off x="16936935" y="6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FF62353B-9798-417E-90E3-F91F40CB3DA8}"/>
            </a:ext>
          </a:extLst>
        </xdr:cNvPr>
        <xdr:cNvSpPr txBox="1"/>
      </xdr:nvSpPr>
      <xdr:spPr>
        <a:xfrm>
          <a:off x="16162235" y="669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2317</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EE9D0841-9EC1-4E7A-A14E-A26D1BF39876}"/>
            </a:ext>
          </a:extLst>
        </xdr:cNvPr>
        <xdr:cNvSpPr txBox="1"/>
      </xdr:nvSpPr>
      <xdr:spPr>
        <a:xfrm>
          <a:off x="18496495" y="620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150396</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4BDEEA60-7619-4120-8299-CCB6DEFBE50F}"/>
            </a:ext>
          </a:extLst>
        </xdr:cNvPr>
        <xdr:cNvSpPr txBox="1"/>
      </xdr:nvSpPr>
      <xdr:spPr>
        <a:xfrm>
          <a:off x="17734495" y="6353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168075</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3DD998C-DCF9-4A3C-95D5-35DA352533D8}"/>
            </a:ext>
          </a:extLst>
        </xdr:cNvPr>
        <xdr:cNvSpPr txBox="1"/>
      </xdr:nvSpPr>
      <xdr:spPr>
        <a:xfrm>
          <a:off x="16936935" y="637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163411</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39121C16-564B-44DE-BFCC-107C279FB0C8}"/>
            </a:ext>
          </a:extLst>
        </xdr:cNvPr>
        <xdr:cNvSpPr txBox="1"/>
      </xdr:nvSpPr>
      <xdr:spPr>
        <a:xfrm>
          <a:off x="16162235" y="636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E6E68983-AB45-4855-B844-C89BC5F48D5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62E04410-CB6F-4185-BCC0-65DA782F2D8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9BBF5A8-E5F0-449A-B81F-4F18410EA48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6E4637E-CF1B-4195-880B-F2ECE69EC75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FD59F5A0-E077-4BE1-A20A-2AEF02DDA4F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CCC5F90-9513-469E-83E9-F3BA3EB7938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DCB81CA1-94F7-4B84-824E-BCFC2A7A964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7F29CD1-1160-4CBD-830F-0473E39357A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BE661DF0-5A55-4C2F-8BEF-F4EB281773A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F071DD7F-C0C9-4FFD-B46A-CDC58164521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F616A43-9D04-4D7B-8BCB-CFE947A2B7E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C8D6B134-2A23-4D59-914C-CE1F1526EB9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FBB2967E-B3D0-49C3-842F-97CD30FF3186}"/>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2A9114BE-D8C1-4778-A452-50CE690EEE3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7C74D96E-5A40-4B0C-A0E7-BE0DE94361B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CA1E7D01-E47E-4055-A908-E96A34C34D4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FE7DC60B-BB57-4F69-B32A-C0292EC73FA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E4D72936-B820-41BA-A4F4-FC1A0FEC725F}"/>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406AEF72-264C-425F-BB29-7FCFC16E57A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3148B54A-9E68-406C-8276-B9C8FFC2BEB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ADE3D308-A95A-4DC3-9BFC-B78DBC58F44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8DFA148-08C4-44BD-BE04-D6B1310A46D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466DAC93-817C-465E-B576-F78E96411A5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FAD8DCBD-82FF-4733-B03C-D084894F4031}"/>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F20DDEF6-4AE0-45ED-97B2-1590AEB51FCB}"/>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6522BB30-52B4-4B82-849C-8B81E4BC5563}"/>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091FEA7F-B754-4458-BA29-B4228FFA6E4D}"/>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2C4D0324-4749-454D-93FD-FD73BE1E7351}"/>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EA239986-B0C8-430D-B5EE-AC633EFBE241}"/>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A223BF92-7CD1-4A7C-BB81-CCC599CD1A09}"/>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61A998DE-0476-42E3-B487-8BBA6888127A}"/>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D8ABA1E2-5A7A-440E-8397-CCB862F31B97}"/>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2BD25CFD-CF80-4B9B-84F4-2DA21003E763}"/>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47F47A65-0DDE-4B12-AFF0-B3095ABF4637}"/>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196A9073-60BE-4CD0-8F12-1584B13FD6DF}"/>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C0DC63B-A442-4D04-99C1-10CC5D47B12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078195D-C659-4D82-8CD0-69E840DE0AD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174F878-3135-4793-A1D6-264CEBFE885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C3C5FBE-ED82-4653-8082-E05903C1B68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4C83218E-7536-4E69-B275-F630D203C4B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549" name="楕円 548">
          <a:extLst>
            <a:ext uri="{FF2B5EF4-FFF2-40B4-BE49-F238E27FC236}">
              <a16:creationId xmlns:a16="http://schemas.microsoft.com/office/drawing/2014/main" id="{6DBB98CD-0586-47BF-99D0-F4AE8975C6DF}"/>
            </a:ext>
          </a:extLst>
        </xdr:cNvPr>
        <xdr:cNvSpPr/>
      </xdr:nvSpPr>
      <xdr:spPr>
        <a:xfrm>
          <a:off x="14325600" y="1010856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28592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70087ACE-13C0-4B00-960B-C0FF11733928}"/>
            </a:ext>
          </a:extLst>
        </xdr:cNvPr>
        <xdr:cNvSpPr txBox="1"/>
      </xdr:nvSpPr>
      <xdr:spPr>
        <a:xfrm>
          <a:off x="14414500" y="1008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160655</xdr:rowOff>
    </xdr:from>
    <xdr:to>
      <xdr:col>81</xdr:col>
      <xdr:colOff>101600</xdr:colOff>
      <xdr:row>60</xdr:row>
      <xdr:rowOff>90805</xdr:rowOff>
    </xdr:to>
    <xdr:sp macro="" textlink="">
      <xdr:nvSpPr>
        <xdr:cNvPr id="551" name="楕円 550">
          <a:extLst>
            <a:ext uri="{FF2B5EF4-FFF2-40B4-BE49-F238E27FC236}">
              <a16:creationId xmlns:a16="http://schemas.microsoft.com/office/drawing/2014/main" id="{79B753CD-3407-4A37-B23D-2D5C880074AA}"/>
            </a:ext>
          </a:extLst>
        </xdr:cNvPr>
        <xdr:cNvSpPr/>
      </xdr:nvSpPr>
      <xdr:spPr>
        <a:xfrm>
          <a:off x="1357884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40005</xdr:rowOff>
    </xdr:from>
    <xdr:to>
      <xdr:col>85</xdr:col>
      <xdr:colOff>127000</xdr:colOff>
      <xdr:row>60</xdr:row>
      <xdr:rowOff>100965</xdr:rowOff>
    </xdr:to>
    <xdr:cxnSp macro="">
      <xdr:nvCxnSpPr>
        <xdr:cNvPr id="552" name="直線コネクタ 551">
          <a:extLst>
            <a:ext uri="{FF2B5EF4-FFF2-40B4-BE49-F238E27FC236}">
              <a16:creationId xmlns:a16="http://schemas.microsoft.com/office/drawing/2014/main" id="{0F61807E-ABAB-4795-AF6A-3D9A48F22C99}"/>
            </a:ext>
          </a:extLst>
        </xdr:cNvPr>
        <xdr:cNvCxnSpPr/>
      </xdr:nvCxnSpPr>
      <xdr:spPr>
        <a:xfrm>
          <a:off x="13629640" y="10098405"/>
          <a:ext cx="7467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53" name="楕円 552">
          <a:extLst>
            <a:ext uri="{FF2B5EF4-FFF2-40B4-BE49-F238E27FC236}">
              <a16:creationId xmlns:a16="http://schemas.microsoft.com/office/drawing/2014/main" id="{5903E843-B05F-4A54-8A0C-59FBF13A3DE7}"/>
            </a:ext>
          </a:extLst>
        </xdr:cNvPr>
        <xdr:cNvSpPr/>
      </xdr:nvSpPr>
      <xdr:spPr>
        <a:xfrm>
          <a:off x="12804140" y="10017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xdr:rowOff>
    </xdr:from>
    <xdr:to>
      <xdr:col>81</xdr:col>
      <xdr:colOff>50800</xdr:colOff>
      <xdr:row>60</xdr:row>
      <xdr:rowOff>40005</xdr:rowOff>
    </xdr:to>
    <xdr:cxnSp macro="">
      <xdr:nvCxnSpPr>
        <xdr:cNvPr id="554" name="直線コネクタ 553">
          <a:extLst>
            <a:ext uri="{FF2B5EF4-FFF2-40B4-BE49-F238E27FC236}">
              <a16:creationId xmlns:a16="http://schemas.microsoft.com/office/drawing/2014/main" id="{56ADA4FC-298B-4319-82A2-6A326C55277A}"/>
            </a:ext>
          </a:extLst>
        </xdr:cNvPr>
        <xdr:cNvCxnSpPr/>
      </xdr:nvCxnSpPr>
      <xdr:spPr>
        <a:xfrm>
          <a:off x="12854940" y="1006411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88265</xdr:rowOff>
    </xdr:from>
    <xdr:to>
      <xdr:col>72</xdr:col>
      <xdr:colOff>38100</xdr:colOff>
      <xdr:row>60</xdr:row>
      <xdr:rowOff>18415</xdr:rowOff>
    </xdr:to>
    <xdr:sp macro="" textlink="">
      <xdr:nvSpPr>
        <xdr:cNvPr id="555" name="楕円 554">
          <a:extLst>
            <a:ext uri="{FF2B5EF4-FFF2-40B4-BE49-F238E27FC236}">
              <a16:creationId xmlns:a16="http://schemas.microsoft.com/office/drawing/2014/main" id="{E487DC7B-D322-489A-8745-1C3BAE0B3CD0}"/>
            </a:ext>
          </a:extLst>
        </xdr:cNvPr>
        <xdr:cNvSpPr/>
      </xdr:nvSpPr>
      <xdr:spPr>
        <a:xfrm>
          <a:off x="12029440" y="99790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139065</xdr:rowOff>
    </xdr:from>
    <xdr:to>
      <xdr:col>76</xdr:col>
      <xdr:colOff>114300</xdr:colOff>
      <xdr:row>60</xdr:row>
      <xdr:rowOff>5715</xdr:rowOff>
    </xdr:to>
    <xdr:cxnSp macro="">
      <xdr:nvCxnSpPr>
        <xdr:cNvPr id="556" name="直線コネクタ 555">
          <a:extLst>
            <a:ext uri="{FF2B5EF4-FFF2-40B4-BE49-F238E27FC236}">
              <a16:creationId xmlns:a16="http://schemas.microsoft.com/office/drawing/2014/main" id="{523F6C6C-18FF-4947-919E-6A6A7396214A}"/>
            </a:ext>
          </a:extLst>
        </xdr:cNvPr>
        <xdr:cNvCxnSpPr/>
      </xdr:nvCxnSpPr>
      <xdr:spPr>
        <a:xfrm>
          <a:off x="12072620" y="1002982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48260</xdr:rowOff>
    </xdr:from>
    <xdr:to>
      <xdr:col>67</xdr:col>
      <xdr:colOff>101600</xdr:colOff>
      <xdr:row>59</xdr:row>
      <xdr:rowOff>149860</xdr:rowOff>
    </xdr:to>
    <xdr:sp macro="" textlink="">
      <xdr:nvSpPr>
        <xdr:cNvPr id="557" name="楕円 556">
          <a:extLst>
            <a:ext uri="{FF2B5EF4-FFF2-40B4-BE49-F238E27FC236}">
              <a16:creationId xmlns:a16="http://schemas.microsoft.com/office/drawing/2014/main" id="{75FC7E34-1971-4DD5-B9CA-4D64F5C00767}"/>
            </a:ext>
          </a:extLst>
        </xdr:cNvPr>
        <xdr:cNvSpPr/>
      </xdr:nvSpPr>
      <xdr:spPr>
        <a:xfrm>
          <a:off x="1123188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99060</xdr:rowOff>
    </xdr:from>
    <xdr:to>
      <xdr:col>71</xdr:col>
      <xdr:colOff>177800</xdr:colOff>
      <xdr:row>59</xdr:row>
      <xdr:rowOff>139065</xdr:rowOff>
    </xdr:to>
    <xdr:cxnSp macro="">
      <xdr:nvCxnSpPr>
        <xdr:cNvPr id="558" name="直線コネクタ 557">
          <a:extLst>
            <a:ext uri="{FF2B5EF4-FFF2-40B4-BE49-F238E27FC236}">
              <a16:creationId xmlns:a16="http://schemas.microsoft.com/office/drawing/2014/main" id="{5BC3D0FF-774E-490B-9C03-CE9C8CCE16AB}"/>
            </a:ext>
          </a:extLst>
        </xdr:cNvPr>
        <xdr:cNvCxnSpPr/>
      </xdr:nvCxnSpPr>
      <xdr:spPr>
        <a:xfrm>
          <a:off x="11282680" y="998982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B13823FC-A435-42F8-A857-535A87556BF2}"/>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F0B2DA59-A4FC-4389-B5CF-AFA9F3BA47F9}"/>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2069A568-E53A-4923-994A-159EBA69C19E}"/>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C0350433-0C79-424C-9523-3A4E491EF2FF}"/>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81932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B33FD69A-826F-4B39-9EF6-6D3CD07312C5}"/>
            </a:ext>
          </a:extLst>
        </xdr:cNvPr>
        <xdr:cNvSpPr txBox="1"/>
      </xdr:nvSpPr>
      <xdr:spPr>
        <a:xfrm>
          <a:off x="13437244" y="1014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47642</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8E74F8DA-F237-44DD-A906-8230069087D8}"/>
            </a:ext>
          </a:extLst>
        </xdr:cNvPr>
        <xdr:cNvSpPr txBox="1"/>
      </xdr:nvSpPr>
      <xdr:spPr>
        <a:xfrm>
          <a:off x="1267524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9542</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B2305EE8-753B-4E37-BC63-F7278C68919F}"/>
            </a:ext>
          </a:extLst>
        </xdr:cNvPr>
        <xdr:cNvSpPr txBox="1"/>
      </xdr:nvSpPr>
      <xdr:spPr>
        <a:xfrm>
          <a:off x="11900544"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140987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19630C64-2D00-495F-AE90-A3A0F8802C04}"/>
            </a:ext>
          </a:extLst>
        </xdr:cNvPr>
        <xdr:cNvSpPr txBox="1"/>
      </xdr:nvSpPr>
      <xdr:spPr>
        <a:xfrm>
          <a:off x="11102984" y="1003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DB6DD613-3948-42E5-9DF3-5C32EE0E401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40B83A46-5F34-4086-AD7C-046A5FED49C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BABCEF70-0C32-4C87-8864-A217A5E7A3E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D07D92D8-F4D7-4485-BEBC-FFB34A8E5C6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517B306F-CC11-45EB-A3D9-D9EF1B67FE5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6DC3AF65-9B50-474B-A8EA-D00628A687D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8304E3A-0D98-4786-B0CC-AEB58D5B87C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5CF34EF9-9067-47DB-B2CF-85287F4A9FE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5F6AB50-9551-457F-83ED-C7D06BBE5C1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74D4690A-001E-4F76-B043-6374848DD0B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F9EAFF5D-1B55-4F24-A8D0-782260058D8A}"/>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F1C62D0-0596-468D-9F79-8DCA64B85D89}"/>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847E5095-E59C-4934-9A5F-7034938AAA8A}"/>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EB5EF74C-14AC-4610-9B70-1B8226BD921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456385CD-FF3B-4D11-8668-DE4A2876664C}"/>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C270A496-DA8E-4E2D-9A5C-4FA09B36C52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6521D7D0-2135-4277-A2F0-31AB4C22EFC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DA212CE-A825-4CE6-A1AA-698BB5393AE1}"/>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680C8BAD-5221-4129-A6E3-6A20815C7D73}"/>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10A3181E-08BB-458C-85C0-3E7ED64E7B62}"/>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7D7A7FEE-FCEB-4E91-B1DB-F52F1D162CA1}"/>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D8B07DA4-799C-4515-8F35-FAF4A9290C6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61747A5-E528-4227-9BF4-CE7A39949BD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CBFCBB12-1EAC-40C0-B61A-670B296BAAA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B3E4F6D8-1164-4C1D-8C2C-5CE4E2ACB25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36861BC4-C893-43E5-AFF2-E26E08906691}"/>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7E54C44D-5D6F-4C12-A0CE-B19CEBAFA6C3}"/>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C2F98DDB-7A0E-4A13-921A-4863987A54AE}"/>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C8ABE2D8-46B9-4905-A836-DDC362CFA7AD}"/>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8B4014EC-EC11-4B29-B038-8DBB8C181A97}"/>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0B61020C-7BF2-40B1-80C5-357BFD8A5969}"/>
            </a:ext>
          </a:extLst>
        </xdr:cNvPr>
        <xdr:cNvSpPr txBox="1"/>
      </xdr:nvSpPr>
      <xdr:spPr>
        <a:xfrm>
          <a:off x="19547840" y="10543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A1CC5255-ED9C-477E-9BFA-BECE89441030}"/>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EB95655B-F55D-4218-A894-80AFC32C1660}"/>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E9CBB952-EF1A-427C-9A02-01EDC6BE1E1C}"/>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667DB8EF-5B72-4C73-B48B-5EE7DAB5FA91}"/>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6561E9BD-4E64-4A59-BDFF-920B9523DCF6}"/>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49191DE-B14D-4CEB-AD05-33B3B65933C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7E81C72-ADC1-4518-A66D-A32285913E6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B368B02-8A2B-40CD-BE49-D1C2CDC2146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9B5ACD2-1DA7-49BE-8BB7-CF8C9686F9E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E988EF5-984A-4C5E-9289-F897723C7F6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27577</xdr:rowOff>
    </xdr:from>
    <xdr:to>
      <xdr:col>116</xdr:col>
      <xdr:colOff>114300</xdr:colOff>
      <xdr:row>62</xdr:row>
      <xdr:rowOff>129177</xdr:rowOff>
    </xdr:to>
    <xdr:sp macro="" textlink="">
      <xdr:nvSpPr>
        <xdr:cNvPr id="608" name="楕円 607">
          <a:extLst>
            <a:ext uri="{FF2B5EF4-FFF2-40B4-BE49-F238E27FC236}">
              <a16:creationId xmlns:a16="http://schemas.microsoft.com/office/drawing/2014/main" id="{DA950F3F-5E58-4239-9E8F-B2F4C1A8AA90}"/>
            </a:ext>
          </a:extLst>
        </xdr:cNvPr>
        <xdr:cNvSpPr/>
      </xdr:nvSpPr>
      <xdr:spPr>
        <a:xfrm>
          <a:off x="19458940" y="1042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50454</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E561C0CF-2E47-4051-A5A0-1946FC925BCF}"/>
            </a:ext>
          </a:extLst>
        </xdr:cNvPr>
        <xdr:cNvSpPr txBox="1"/>
      </xdr:nvSpPr>
      <xdr:spPr>
        <a:xfrm>
          <a:off x="19547840" y="1027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30843</xdr:rowOff>
    </xdr:from>
    <xdr:to>
      <xdr:col>112</xdr:col>
      <xdr:colOff>38100</xdr:colOff>
      <xdr:row>62</xdr:row>
      <xdr:rowOff>132443</xdr:rowOff>
    </xdr:to>
    <xdr:sp macro="" textlink="">
      <xdr:nvSpPr>
        <xdr:cNvPr id="610" name="楕円 609">
          <a:extLst>
            <a:ext uri="{FF2B5EF4-FFF2-40B4-BE49-F238E27FC236}">
              <a16:creationId xmlns:a16="http://schemas.microsoft.com/office/drawing/2014/main" id="{E484051D-50D2-40C4-9592-3303668E4C4C}"/>
            </a:ext>
          </a:extLst>
        </xdr:cNvPr>
        <xdr:cNvSpPr/>
      </xdr:nvSpPr>
      <xdr:spPr>
        <a:xfrm>
          <a:off x="1873504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78377</xdr:rowOff>
    </xdr:from>
    <xdr:to>
      <xdr:col>116</xdr:col>
      <xdr:colOff>63500</xdr:colOff>
      <xdr:row>62</xdr:row>
      <xdr:rowOff>81643</xdr:rowOff>
    </xdr:to>
    <xdr:cxnSp macro="">
      <xdr:nvCxnSpPr>
        <xdr:cNvPr id="611" name="直線コネクタ 610">
          <a:extLst>
            <a:ext uri="{FF2B5EF4-FFF2-40B4-BE49-F238E27FC236}">
              <a16:creationId xmlns:a16="http://schemas.microsoft.com/office/drawing/2014/main" id="{3DB1A677-D403-4D0A-83EB-23763D5B0F0B}"/>
            </a:ext>
          </a:extLst>
        </xdr:cNvPr>
        <xdr:cNvCxnSpPr/>
      </xdr:nvCxnSpPr>
      <xdr:spPr>
        <a:xfrm flipV="1">
          <a:off x="18778220" y="10472057"/>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34109</xdr:rowOff>
    </xdr:from>
    <xdr:to>
      <xdr:col>107</xdr:col>
      <xdr:colOff>101600</xdr:colOff>
      <xdr:row>62</xdr:row>
      <xdr:rowOff>135709</xdr:rowOff>
    </xdr:to>
    <xdr:sp macro="" textlink="">
      <xdr:nvSpPr>
        <xdr:cNvPr id="612" name="楕円 611">
          <a:extLst>
            <a:ext uri="{FF2B5EF4-FFF2-40B4-BE49-F238E27FC236}">
              <a16:creationId xmlns:a16="http://schemas.microsoft.com/office/drawing/2014/main" id="{6FC579E0-7DD0-491F-AA7D-30A834FE2C40}"/>
            </a:ext>
          </a:extLst>
        </xdr:cNvPr>
        <xdr:cNvSpPr/>
      </xdr:nvSpPr>
      <xdr:spPr>
        <a:xfrm>
          <a:off x="17937480" y="1042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81643</xdr:rowOff>
    </xdr:from>
    <xdr:to>
      <xdr:col>111</xdr:col>
      <xdr:colOff>177800</xdr:colOff>
      <xdr:row>62</xdr:row>
      <xdr:rowOff>84909</xdr:rowOff>
    </xdr:to>
    <xdr:cxnSp macro="">
      <xdr:nvCxnSpPr>
        <xdr:cNvPr id="613" name="直線コネクタ 612">
          <a:extLst>
            <a:ext uri="{FF2B5EF4-FFF2-40B4-BE49-F238E27FC236}">
              <a16:creationId xmlns:a16="http://schemas.microsoft.com/office/drawing/2014/main" id="{C0D8BD29-C413-4818-972B-7CE48963124C}"/>
            </a:ext>
          </a:extLst>
        </xdr:cNvPr>
        <xdr:cNvCxnSpPr/>
      </xdr:nvCxnSpPr>
      <xdr:spPr>
        <a:xfrm flipV="1">
          <a:off x="17988280" y="10475323"/>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37374</xdr:rowOff>
    </xdr:from>
    <xdr:to>
      <xdr:col>102</xdr:col>
      <xdr:colOff>165100</xdr:colOff>
      <xdr:row>62</xdr:row>
      <xdr:rowOff>138974</xdr:rowOff>
    </xdr:to>
    <xdr:sp macro="" textlink="">
      <xdr:nvSpPr>
        <xdr:cNvPr id="614" name="楕円 613">
          <a:extLst>
            <a:ext uri="{FF2B5EF4-FFF2-40B4-BE49-F238E27FC236}">
              <a16:creationId xmlns:a16="http://schemas.microsoft.com/office/drawing/2014/main" id="{BE1DC44B-52EB-45A0-969E-B0CC9CC53F15}"/>
            </a:ext>
          </a:extLst>
        </xdr:cNvPr>
        <xdr:cNvSpPr/>
      </xdr:nvSpPr>
      <xdr:spPr>
        <a:xfrm>
          <a:off x="1716278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84909</xdr:rowOff>
    </xdr:from>
    <xdr:to>
      <xdr:col>107</xdr:col>
      <xdr:colOff>50800</xdr:colOff>
      <xdr:row>62</xdr:row>
      <xdr:rowOff>88174</xdr:rowOff>
    </xdr:to>
    <xdr:cxnSp macro="">
      <xdr:nvCxnSpPr>
        <xdr:cNvPr id="615" name="直線コネクタ 614">
          <a:extLst>
            <a:ext uri="{FF2B5EF4-FFF2-40B4-BE49-F238E27FC236}">
              <a16:creationId xmlns:a16="http://schemas.microsoft.com/office/drawing/2014/main" id="{F91D5502-E1A9-4D12-968B-451CAF0A0BBD}"/>
            </a:ext>
          </a:extLst>
        </xdr:cNvPr>
        <xdr:cNvCxnSpPr/>
      </xdr:nvCxnSpPr>
      <xdr:spPr>
        <a:xfrm flipV="1">
          <a:off x="17213580" y="1047858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43906</xdr:rowOff>
    </xdr:from>
    <xdr:to>
      <xdr:col>98</xdr:col>
      <xdr:colOff>38100</xdr:colOff>
      <xdr:row>62</xdr:row>
      <xdr:rowOff>145506</xdr:rowOff>
    </xdr:to>
    <xdr:sp macro="" textlink="">
      <xdr:nvSpPr>
        <xdr:cNvPr id="616" name="楕円 615">
          <a:extLst>
            <a:ext uri="{FF2B5EF4-FFF2-40B4-BE49-F238E27FC236}">
              <a16:creationId xmlns:a16="http://schemas.microsoft.com/office/drawing/2014/main" id="{2EDD277D-E01F-4A50-81D2-F2449CC7E0EF}"/>
            </a:ext>
          </a:extLst>
        </xdr:cNvPr>
        <xdr:cNvSpPr/>
      </xdr:nvSpPr>
      <xdr:spPr>
        <a:xfrm>
          <a:off x="16388080" y="10437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88174</xdr:rowOff>
    </xdr:from>
    <xdr:to>
      <xdr:col>102</xdr:col>
      <xdr:colOff>114300</xdr:colOff>
      <xdr:row>62</xdr:row>
      <xdr:rowOff>94706</xdr:rowOff>
    </xdr:to>
    <xdr:cxnSp macro="">
      <xdr:nvCxnSpPr>
        <xdr:cNvPr id="617" name="直線コネクタ 616">
          <a:extLst>
            <a:ext uri="{FF2B5EF4-FFF2-40B4-BE49-F238E27FC236}">
              <a16:creationId xmlns:a16="http://schemas.microsoft.com/office/drawing/2014/main" id="{7112F6EB-7D2B-42D8-94B8-C12F80C46C72}"/>
            </a:ext>
          </a:extLst>
        </xdr:cNvPr>
        <xdr:cNvCxnSpPr/>
      </xdr:nvCxnSpPr>
      <xdr:spPr>
        <a:xfrm flipV="1">
          <a:off x="16431260" y="10481854"/>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1D646BD4-E594-44C4-89F6-5D056CFDBC78}"/>
            </a:ext>
          </a:extLst>
        </xdr:cNvPr>
        <xdr:cNvSpPr txBox="1"/>
      </xdr:nvSpPr>
      <xdr:spPr>
        <a:xfrm>
          <a:off x="185611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AC1B8A72-8571-475D-B7BC-0E20B546CEAD}"/>
            </a:ext>
          </a:extLst>
        </xdr:cNvPr>
        <xdr:cNvSpPr txBox="1"/>
      </xdr:nvSpPr>
      <xdr:spPr>
        <a:xfrm>
          <a:off x="177762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578144A4-8650-485C-B33E-5BC3711341F9}"/>
            </a:ext>
          </a:extLst>
        </xdr:cNvPr>
        <xdr:cNvSpPr txBox="1"/>
      </xdr:nvSpPr>
      <xdr:spPr>
        <a:xfrm>
          <a:off x="1700156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FA874FFF-71A8-4BBA-BEF3-ED379D9E4DF0}"/>
            </a:ext>
          </a:extLst>
        </xdr:cNvPr>
        <xdr:cNvSpPr txBox="1"/>
      </xdr:nvSpPr>
      <xdr:spPr>
        <a:xfrm>
          <a:off x="162268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148970</xdr:rowOff>
    </xdr:from>
    <xdr:ext cx="469744" cy="259045"/>
    <xdr:sp macro="" textlink="">
      <xdr:nvSpPr>
        <xdr:cNvPr id="622" name="n_1mainValue【保健センター・保健所】&#10;一人当たり面積">
          <a:extLst>
            <a:ext uri="{FF2B5EF4-FFF2-40B4-BE49-F238E27FC236}">
              <a16:creationId xmlns:a16="http://schemas.microsoft.com/office/drawing/2014/main" id="{5FBA22CF-BCEC-42FA-A631-91A60C10F616}"/>
            </a:ext>
          </a:extLst>
        </xdr:cNvPr>
        <xdr:cNvSpPr txBox="1"/>
      </xdr:nvSpPr>
      <xdr:spPr>
        <a:xfrm>
          <a:off x="185611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152236</xdr:rowOff>
    </xdr:from>
    <xdr:ext cx="469744" cy="259045"/>
    <xdr:sp macro="" textlink="">
      <xdr:nvSpPr>
        <xdr:cNvPr id="623" name="n_2mainValue【保健センター・保健所】&#10;一人当たり面積">
          <a:extLst>
            <a:ext uri="{FF2B5EF4-FFF2-40B4-BE49-F238E27FC236}">
              <a16:creationId xmlns:a16="http://schemas.microsoft.com/office/drawing/2014/main" id="{7C704BCC-AE57-4A7B-90D1-CBDC81D9E5F5}"/>
            </a:ext>
          </a:extLst>
        </xdr:cNvPr>
        <xdr:cNvSpPr txBox="1"/>
      </xdr:nvSpPr>
      <xdr:spPr>
        <a:xfrm>
          <a:off x="17776267" y="1021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155501</xdr:rowOff>
    </xdr:from>
    <xdr:ext cx="469744" cy="259045"/>
    <xdr:sp macro="" textlink="">
      <xdr:nvSpPr>
        <xdr:cNvPr id="624" name="n_3mainValue【保健センター・保健所】&#10;一人当たり面積">
          <a:extLst>
            <a:ext uri="{FF2B5EF4-FFF2-40B4-BE49-F238E27FC236}">
              <a16:creationId xmlns:a16="http://schemas.microsoft.com/office/drawing/2014/main" id="{A70EA9B4-DD0C-497E-AC04-E0C3A8E26A05}"/>
            </a:ext>
          </a:extLst>
        </xdr:cNvPr>
        <xdr:cNvSpPr txBox="1"/>
      </xdr:nvSpPr>
      <xdr:spPr>
        <a:xfrm>
          <a:off x="17001567" y="1021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162033</xdr:rowOff>
    </xdr:from>
    <xdr:ext cx="469744" cy="259045"/>
    <xdr:sp macro="" textlink="">
      <xdr:nvSpPr>
        <xdr:cNvPr id="625" name="n_4mainValue【保健センター・保健所】&#10;一人当たり面積">
          <a:extLst>
            <a:ext uri="{FF2B5EF4-FFF2-40B4-BE49-F238E27FC236}">
              <a16:creationId xmlns:a16="http://schemas.microsoft.com/office/drawing/2014/main" id="{6D45AF26-EF5F-4445-9F4F-73B5C89A59D0}"/>
            </a:ext>
          </a:extLst>
        </xdr:cNvPr>
        <xdr:cNvSpPr txBox="1"/>
      </xdr:nvSpPr>
      <xdr:spPr>
        <a:xfrm>
          <a:off x="16226867" y="1022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184F523B-6895-4735-8785-FC426CE9487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AEB38FC-9616-4164-B21C-90E6772D9DB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2A03AC04-615F-469E-8F48-7D3EFAE1176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E1FFFB43-650C-4768-BDC6-DB286796412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FF3E117F-8640-440D-9C96-8799D92D00B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7984322-BF10-45BC-BEE9-8376677F3FD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854DB26-2608-4283-A624-ECD6E396AB3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4EF3FF9-5454-4C48-AD2F-605A2BCCC50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B693F31F-D952-4FE3-B4C1-E2EF94E3BC6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5EB39E9-7523-423B-B6F1-ADE2E3712DB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DD2AD47C-9334-440B-BFDE-9DA0D67F348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459ECED2-578F-43C3-BE5D-0C25A59C8BC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44B93200-D787-485E-8DA9-227286BA222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1BDC7525-FC52-4B8B-AA3B-0A635874BBD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B183511A-0FB4-412F-AFEA-9C0053A749A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9934D37A-52AE-453F-BBF8-E19AE9ED103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8F4540B8-BF17-43DB-86B4-8D6750E3879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ED8A158-F9CD-4E83-B611-6F4E0CC38B0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189E611E-B8FF-4728-9B8F-98B6C67FB15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2740BC55-A4F1-4B63-9DC1-B53B3827EF2D}"/>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2AB63B6C-C65B-400A-92D4-76033CC60487}"/>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3C63D1BC-B83A-45A7-A65D-939AAE9862B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519C7A7D-531C-47AF-80E7-E09C83DC4FF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A4D829D0-0F60-4F50-98F3-BBF90850701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F2F0E5B2-3626-459E-BB0B-672AB4999215}"/>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4DDBCFE7-8665-4AE2-9B26-4B4C9D1263CE}"/>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804456A0-0EDF-44B3-8504-8CBACD2088FF}"/>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18B9E718-0D3A-43BE-9D01-C2BA3700016B}"/>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3A8FA3AF-FA2E-4554-A300-D0DC8C7EE1EF}"/>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BCD6D5D1-715D-440C-A35D-86FF4398C388}"/>
            </a:ext>
          </a:extLst>
        </xdr:cNvPr>
        <xdr:cNvSpPr txBox="1"/>
      </xdr:nvSpPr>
      <xdr:spPr>
        <a:xfrm>
          <a:off x="14414500" y="136709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1CB07F1E-B1CE-4CD6-B658-6E83B8C12F28}"/>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FE4D7358-BF78-4526-9A3B-F2AC8F1936DC}"/>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5646686F-6F19-416B-A952-C67DE783177C}"/>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AC432D00-9BA8-4272-9ADD-E5BE653B2768}"/>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DA4C8CF3-00B8-45BD-A815-819ABD226F6D}"/>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6628BD6-4E38-47C4-8701-7FD667CCB38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67CB89B7-3845-4098-9F2C-96ADA9040D5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4583F26-0E18-4ECA-BD85-6DEFBD7270D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A4759C5-45A6-4261-A813-CA7C3818A4F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2914A68-5B1B-4268-8421-D183BA8D957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86361</xdr:rowOff>
    </xdr:from>
    <xdr:to>
      <xdr:col>85</xdr:col>
      <xdr:colOff>177800</xdr:colOff>
      <xdr:row>85</xdr:row>
      <xdr:rowOff>16511</xdr:rowOff>
    </xdr:to>
    <xdr:sp macro="" textlink="">
      <xdr:nvSpPr>
        <xdr:cNvPr id="666" name="楕円 665">
          <a:extLst>
            <a:ext uri="{FF2B5EF4-FFF2-40B4-BE49-F238E27FC236}">
              <a16:creationId xmlns:a16="http://schemas.microsoft.com/office/drawing/2014/main" id="{C2702738-5F9D-462B-A0EF-F547ABBB25F9}"/>
            </a:ext>
          </a:extLst>
        </xdr:cNvPr>
        <xdr:cNvSpPr/>
      </xdr:nvSpPr>
      <xdr:spPr>
        <a:xfrm>
          <a:off x="14325600" y="141681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64788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3C7CB47E-A556-4F43-832C-14D7F51005BD}"/>
            </a:ext>
          </a:extLst>
        </xdr:cNvPr>
        <xdr:cNvSpPr txBox="1"/>
      </xdr:nvSpPr>
      <xdr:spPr>
        <a:xfrm>
          <a:off x="14414500" y="1414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162561</xdr:rowOff>
    </xdr:from>
    <xdr:to>
      <xdr:col>81</xdr:col>
      <xdr:colOff>101600</xdr:colOff>
      <xdr:row>83</xdr:row>
      <xdr:rowOff>92711</xdr:rowOff>
    </xdr:to>
    <xdr:sp macro="" textlink="">
      <xdr:nvSpPr>
        <xdr:cNvPr id="668" name="楕円 667">
          <a:extLst>
            <a:ext uri="{FF2B5EF4-FFF2-40B4-BE49-F238E27FC236}">
              <a16:creationId xmlns:a16="http://schemas.microsoft.com/office/drawing/2014/main" id="{29C36F21-1048-41F8-945C-CAEB5DF24223}"/>
            </a:ext>
          </a:extLst>
        </xdr:cNvPr>
        <xdr:cNvSpPr/>
      </xdr:nvSpPr>
      <xdr:spPr>
        <a:xfrm>
          <a:off x="13578840" y="13909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41911</xdr:rowOff>
    </xdr:from>
    <xdr:to>
      <xdr:col>85</xdr:col>
      <xdr:colOff>127000</xdr:colOff>
      <xdr:row>84</xdr:row>
      <xdr:rowOff>137161</xdr:rowOff>
    </xdr:to>
    <xdr:cxnSp macro="">
      <xdr:nvCxnSpPr>
        <xdr:cNvPr id="669" name="直線コネクタ 668">
          <a:extLst>
            <a:ext uri="{FF2B5EF4-FFF2-40B4-BE49-F238E27FC236}">
              <a16:creationId xmlns:a16="http://schemas.microsoft.com/office/drawing/2014/main" id="{509E0934-47BE-40C9-9D6D-84B29985CD94}"/>
            </a:ext>
          </a:extLst>
        </xdr:cNvPr>
        <xdr:cNvCxnSpPr/>
      </xdr:nvCxnSpPr>
      <xdr:spPr>
        <a:xfrm>
          <a:off x="13629640" y="13956031"/>
          <a:ext cx="74676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132080</xdr:rowOff>
    </xdr:from>
    <xdr:to>
      <xdr:col>76</xdr:col>
      <xdr:colOff>165100</xdr:colOff>
      <xdr:row>83</xdr:row>
      <xdr:rowOff>62230</xdr:rowOff>
    </xdr:to>
    <xdr:sp macro="" textlink="">
      <xdr:nvSpPr>
        <xdr:cNvPr id="670" name="楕円 669">
          <a:extLst>
            <a:ext uri="{FF2B5EF4-FFF2-40B4-BE49-F238E27FC236}">
              <a16:creationId xmlns:a16="http://schemas.microsoft.com/office/drawing/2014/main" id="{6F397320-C88E-440F-9AE2-E40A5194472E}"/>
            </a:ext>
          </a:extLst>
        </xdr:cNvPr>
        <xdr:cNvSpPr/>
      </xdr:nvSpPr>
      <xdr:spPr>
        <a:xfrm>
          <a:off x="12804140" y="13878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xdr:rowOff>
    </xdr:from>
    <xdr:to>
      <xdr:col>81</xdr:col>
      <xdr:colOff>50800</xdr:colOff>
      <xdr:row>83</xdr:row>
      <xdr:rowOff>41911</xdr:rowOff>
    </xdr:to>
    <xdr:cxnSp macro="">
      <xdr:nvCxnSpPr>
        <xdr:cNvPr id="671" name="直線コネクタ 670">
          <a:extLst>
            <a:ext uri="{FF2B5EF4-FFF2-40B4-BE49-F238E27FC236}">
              <a16:creationId xmlns:a16="http://schemas.microsoft.com/office/drawing/2014/main" id="{F3FBC248-FE90-433B-B9D7-A2370D66D43B}"/>
            </a:ext>
          </a:extLst>
        </xdr:cNvPr>
        <xdr:cNvCxnSpPr/>
      </xdr:nvCxnSpPr>
      <xdr:spPr>
        <a:xfrm>
          <a:off x="12854940" y="13925550"/>
          <a:ext cx="7747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10161</xdr:rowOff>
    </xdr:from>
    <xdr:to>
      <xdr:col>72</xdr:col>
      <xdr:colOff>38100</xdr:colOff>
      <xdr:row>83</xdr:row>
      <xdr:rowOff>111761</xdr:rowOff>
    </xdr:to>
    <xdr:sp macro="" textlink="">
      <xdr:nvSpPr>
        <xdr:cNvPr id="672" name="楕円 671">
          <a:extLst>
            <a:ext uri="{FF2B5EF4-FFF2-40B4-BE49-F238E27FC236}">
              <a16:creationId xmlns:a16="http://schemas.microsoft.com/office/drawing/2014/main" id="{8CA8D0BE-D073-43CD-9FA9-72B5619DF0AA}"/>
            </a:ext>
          </a:extLst>
        </xdr:cNvPr>
        <xdr:cNvSpPr/>
      </xdr:nvSpPr>
      <xdr:spPr>
        <a:xfrm>
          <a:off x="12029440" y="13924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11430</xdr:rowOff>
    </xdr:from>
    <xdr:to>
      <xdr:col>76</xdr:col>
      <xdr:colOff>114300</xdr:colOff>
      <xdr:row>83</xdr:row>
      <xdr:rowOff>60961</xdr:rowOff>
    </xdr:to>
    <xdr:cxnSp macro="">
      <xdr:nvCxnSpPr>
        <xdr:cNvPr id="673" name="直線コネクタ 672">
          <a:extLst>
            <a:ext uri="{FF2B5EF4-FFF2-40B4-BE49-F238E27FC236}">
              <a16:creationId xmlns:a16="http://schemas.microsoft.com/office/drawing/2014/main" id="{3B7ED4A3-1E88-4AA5-997C-50BB631B1B40}"/>
            </a:ext>
          </a:extLst>
        </xdr:cNvPr>
        <xdr:cNvCxnSpPr/>
      </xdr:nvCxnSpPr>
      <xdr:spPr>
        <a:xfrm flipV="1">
          <a:off x="12072620" y="13925550"/>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674" name="楕円 673">
          <a:extLst>
            <a:ext uri="{FF2B5EF4-FFF2-40B4-BE49-F238E27FC236}">
              <a16:creationId xmlns:a16="http://schemas.microsoft.com/office/drawing/2014/main" id="{ECCD8349-AB2A-4E29-9001-6B56CE8688ED}"/>
            </a:ext>
          </a:extLst>
        </xdr:cNvPr>
        <xdr:cNvSpPr/>
      </xdr:nvSpPr>
      <xdr:spPr>
        <a:xfrm>
          <a:off x="11231880" y="1394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60961</xdr:rowOff>
    </xdr:from>
    <xdr:to>
      <xdr:col>71</xdr:col>
      <xdr:colOff>177800</xdr:colOff>
      <xdr:row>83</xdr:row>
      <xdr:rowOff>83820</xdr:rowOff>
    </xdr:to>
    <xdr:cxnSp macro="">
      <xdr:nvCxnSpPr>
        <xdr:cNvPr id="675" name="直線コネクタ 674">
          <a:extLst>
            <a:ext uri="{FF2B5EF4-FFF2-40B4-BE49-F238E27FC236}">
              <a16:creationId xmlns:a16="http://schemas.microsoft.com/office/drawing/2014/main" id="{F94A19D9-38DB-400F-87A7-7F4B7D1D1708}"/>
            </a:ext>
          </a:extLst>
        </xdr:cNvPr>
        <xdr:cNvCxnSpPr/>
      </xdr:nvCxnSpPr>
      <xdr:spPr>
        <a:xfrm flipV="1">
          <a:off x="11282680" y="13975081"/>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6" name="n_1aveValue【消防施設】&#10;有形固定資産減価償却率">
          <a:extLst>
            <a:ext uri="{FF2B5EF4-FFF2-40B4-BE49-F238E27FC236}">
              <a16:creationId xmlns:a16="http://schemas.microsoft.com/office/drawing/2014/main" id="{0C39A4A2-167F-43CA-8DA0-37266AF8F8CB}"/>
            </a:ext>
          </a:extLst>
        </xdr:cNvPr>
        <xdr:cNvSpPr txBox="1"/>
      </xdr:nvSpPr>
      <xdr:spPr>
        <a:xfrm>
          <a:off x="13437244" y="1358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7" name="n_2aveValue【消防施設】&#10;有形固定資産減価償却率">
          <a:extLst>
            <a:ext uri="{FF2B5EF4-FFF2-40B4-BE49-F238E27FC236}">
              <a16:creationId xmlns:a16="http://schemas.microsoft.com/office/drawing/2014/main" id="{0E589DB8-C6AE-43C1-935E-273704F1D10E}"/>
            </a:ext>
          </a:extLst>
        </xdr:cNvPr>
        <xdr:cNvSpPr txBox="1"/>
      </xdr:nvSpPr>
      <xdr:spPr>
        <a:xfrm>
          <a:off x="126752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8" name="n_3aveValue【消防施設】&#10;有形固定資産減価償却率">
          <a:extLst>
            <a:ext uri="{FF2B5EF4-FFF2-40B4-BE49-F238E27FC236}">
              <a16:creationId xmlns:a16="http://schemas.microsoft.com/office/drawing/2014/main" id="{FAEBBF5A-2130-4D08-8450-21259BC7C82F}"/>
            </a:ext>
          </a:extLst>
        </xdr:cNvPr>
        <xdr:cNvSpPr txBox="1"/>
      </xdr:nvSpPr>
      <xdr:spPr>
        <a:xfrm>
          <a:off x="119005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9" name="n_4aveValue【消防施設】&#10;有形固定資産減価償却率">
          <a:extLst>
            <a:ext uri="{FF2B5EF4-FFF2-40B4-BE49-F238E27FC236}">
              <a16:creationId xmlns:a16="http://schemas.microsoft.com/office/drawing/2014/main" id="{88801A00-970C-4AC6-BDB9-B1E238439787}"/>
            </a:ext>
          </a:extLst>
        </xdr:cNvPr>
        <xdr:cNvSpPr txBox="1"/>
      </xdr:nvSpPr>
      <xdr:spPr>
        <a:xfrm>
          <a:off x="1110298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83838</xdr:rowOff>
    </xdr:from>
    <xdr:ext cx="405111" cy="259045"/>
    <xdr:sp macro="" textlink="">
      <xdr:nvSpPr>
        <xdr:cNvPr id="680" name="n_1mainValue【消防施設】&#10;有形固定資産減価償却率">
          <a:extLst>
            <a:ext uri="{FF2B5EF4-FFF2-40B4-BE49-F238E27FC236}">
              <a16:creationId xmlns:a16="http://schemas.microsoft.com/office/drawing/2014/main" id="{4A295720-5B57-4ED6-B3E2-4BB30984809A}"/>
            </a:ext>
          </a:extLst>
        </xdr:cNvPr>
        <xdr:cNvSpPr txBox="1"/>
      </xdr:nvSpPr>
      <xdr:spPr>
        <a:xfrm>
          <a:off x="13437244" y="1399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53357</xdr:rowOff>
    </xdr:from>
    <xdr:ext cx="405111" cy="259045"/>
    <xdr:sp macro="" textlink="">
      <xdr:nvSpPr>
        <xdr:cNvPr id="681" name="n_2mainValue【消防施設】&#10;有形固定資産減価償却率">
          <a:extLst>
            <a:ext uri="{FF2B5EF4-FFF2-40B4-BE49-F238E27FC236}">
              <a16:creationId xmlns:a16="http://schemas.microsoft.com/office/drawing/2014/main" id="{7769FDF8-7210-4D26-8B5F-30CC5974C771}"/>
            </a:ext>
          </a:extLst>
        </xdr:cNvPr>
        <xdr:cNvSpPr txBox="1"/>
      </xdr:nvSpPr>
      <xdr:spPr>
        <a:xfrm>
          <a:off x="126752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102888</xdr:rowOff>
    </xdr:from>
    <xdr:ext cx="405111" cy="259045"/>
    <xdr:sp macro="" textlink="">
      <xdr:nvSpPr>
        <xdr:cNvPr id="682" name="n_3mainValue【消防施設】&#10;有形固定資産減価償却率">
          <a:extLst>
            <a:ext uri="{FF2B5EF4-FFF2-40B4-BE49-F238E27FC236}">
              <a16:creationId xmlns:a16="http://schemas.microsoft.com/office/drawing/2014/main" id="{1AF11356-9203-40D8-BCD0-3C453E1DE79F}"/>
            </a:ext>
          </a:extLst>
        </xdr:cNvPr>
        <xdr:cNvSpPr txBox="1"/>
      </xdr:nvSpPr>
      <xdr:spPr>
        <a:xfrm>
          <a:off x="11900544" y="1401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683" name="n_4mainValue【消防施設】&#10;有形固定資産減価償却率">
          <a:extLst>
            <a:ext uri="{FF2B5EF4-FFF2-40B4-BE49-F238E27FC236}">
              <a16:creationId xmlns:a16="http://schemas.microsoft.com/office/drawing/2014/main" id="{F6D0C918-9DEA-4939-852C-1F858711306D}"/>
            </a:ext>
          </a:extLst>
        </xdr:cNvPr>
        <xdr:cNvSpPr txBox="1"/>
      </xdr:nvSpPr>
      <xdr:spPr>
        <a:xfrm>
          <a:off x="11102984" y="1403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FDA0DF14-3320-4A19-91F0-330595C44D3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ED4B8015-CC8C-4950-8EE3-A4F9B7F78D5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12C7927-7881-41E4-8C11-774AB64381C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FF3C7753-EA42-4D78-ADDB-0CFA0162DBE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47F9581E-19B3-460F-B25F-710727680A3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196CEECC-8767-4B50-BC32-ED2B44BDD79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DB91DA1D-BFD3-4F5F-AA37-EAC4027030E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42E23B-3BC6-4665-A861-8B793512747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26A7EB87-E678-4609-8D02-9CA482A2BA6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70740EF-0B72-48AB-97A5-02F6BC6A68C1}"/>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E8ED6001-0C3E-4A97-9F33-781F44864CEA}"/>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F43248B7-32E6-42FB-8213-18281D534A6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A59AA397-D8F4-4439-8A47-275941A0A3C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DD7FD958-465E-4B41-8228-67E31EC8C53C}"/>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DD0D132A-D741-4E50-9F9B-3C8C2BA0D29D}"/>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9E3B7F38-6CCD-42B0-91A5-61223D58F986}"/>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6EADC2A-2F2B-4B5F-8915-531844796C6D}"/>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6C58D651-A1FD-407E-910C-BA19F86BCE1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99D711D8-2151-4A2B-ACFD-F49B2A799108}"/>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5F3E5802-6352-469A-8481-8F28740BF10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5E550854-DCA1-40A8-A18C-BEF299D208D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CBD3ACD1-C16E-4F9E-B287-F405ABC736D3}"/>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2306081E-2F48-4BE9-8302-2A94ED9976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D8E0A186-ABED-42F0-9649-9215B6D968F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C8B76A5F-B9BD-46E5-ACDC-793D7F122B3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D1452BDC-EEEA-4C85-B58F-8F79510CE673}"/>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28B3D5A6-5E1D-4696-B32A-13E726DF31B3}"/>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FA4E2241-7506-4BAD-AE35-369B89FE2FBD}"/>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B0B30B19-AECF-4C7E-8D59-CCB70146D83C}"/>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D734D848-A2DF-403C-9BC6-3A66E89E7AF3}"/>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4" name="【消防施設】&#10;一人当たり面積平均値テキスト">
          <a:extLst>
            <a:ext uri="{FF2B5EF4-FFF2-40B4-BE49-F238E27FC236}">
              <a16:creationId xmlns:a16="http://schemas.microsoft.com/office/drawing/2014/main" id="{62AEF771-C5AB-45A8-ABFA-9E059EF9BAC4}"/>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E378A4FD-8828-4409-91DE-0705D78D3B8A}"/>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9D46F3AC-C41C-46AB-B39B-A5ECC53A5AF9}"/>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D5873E37-A96D-471D-A5C5-FA80830B2549}"/>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3A805F30-7FEA-42F1-9480-D16BEC731B79}"/>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9B9462EC-A719-4609-9D4E-8A36CBF9BF5E}"/>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A5524B1-9794-490C-BAE4-9459E9AB857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3EC85D0-4DF0-4797-BA50-E46B5AB9A13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A029330-0B7C-46E9-AD35-6238CD43692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F2304E2-0139-415B-A652-68E155D38F1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81722C49-93EF-4E09-831B-0A0E2F469FC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96701</xdr:rowOff>
    </xdr:from>
    <xdr:to>
      <xdr:col>116</xdr:col>
      <xdr:colOff>114300</xdr:colOff>
      <xdr:row>86</xdr:row>
      <xdr:rowOff>26851</xdr:rowOff>
    </xdr:to>
    <xdr:sp macro="" textlink="">
      <xdr:nvSpPr>
        <xdr:cNvPr id="725" name="楕円 724">
          <a:extLst>
            <a:ext uri="{FF2B5EF4-FFF2-40B4-BE49-F238E27FC236}">
              <a16:creationId xmlns:a16="http://schemas.microsoft.com/office/drawing/2014/main" id="{A7311220-8563-42A9-A553-43F022D840BE}"/>
            </a:ext>
          </a:extLst>
        </xdr:cNvPr>
        <xdr:cNvSpPr/>
      </xdr:nvSpPr>
      <xdr:spPr>
        <a:xfrm>
          <a:off x="19458940" y="1434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75128</xdr:rowOff>
    </xdr:from>
    <xdr:ext cx="469744" cy="259045"/>
    <xdr:sp macro="" textlink="">
      <xdr:nvSpPr>
        <xdr:cNvPr id="726" name="【消防施設】&#10;一人当たり面積該当値テキスト">
          <a:extLst>
            <a:ext uri="{FF2B5EF4-FFF2-40B4-BE49-F238E27FC236}">
              <a16:creationId xmlns:a16="http://schemas.microsoft.com/office/drawing/2014/main" id="{961966A6-6218-4865-8E42-95F7EABF4C28}"/>
            </a:ext>
          </a:extLst>
        </xdr:cNvPr>
        <xdr:cNvSpPr txBox="1"/>
      </xdr:nvSpPr>
      <xdr:spPr>
        <a:xfrm>
          <a:off x="19547840" y="1432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95069</xdr:rowOff>
    </xdr:from>
    <xdr:to>
      <xdr:col>112</xdr:col>
      <xdr:colOff>38100</xdr:colOff>
      <xdr:row>86</xdr:row>
      <xdr:rowOff>25219</xdr:rowOff>
    </xdr:to>
    <xdr:sp macro="" textlink="">
      <xdr:nvSpPr>
        <xdr:cNvPr id="727" name="楕円 726">
          <a:extLst>
            <a:ext uri="{FF2B5EF4-FFF2-40B4-BE49-F238E27FC236}">
              <a16:creationId xmlns:a16="http://schemas.microsoft.com/office/drawing/2014/main" id="{1175FEAE-5981-4F31-99F6-B62FF4C6BC47}"/>
            </a:ext>
          </a:extLst>
        </xdr:cNvPr>
        <xdr:cNvSpPr/>
      </xdr:nvSpPr>
      <xdr:spPr>
        <a:xfrm>
          <a:off x="18735040" y="143444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145869</xdr:rowOff>
    </xdr:from>
    <xdr:to>
      <xdr:col>116</xdr:col>
      <xdr:colOff>63500</xdr:colOff>
      <xdr:row>85</xdr:row>
      <xdr:rowOff>147501</xdr:rowOff>
    </xdr:to>
    <xdr:cxnSp macro="">
      <xdr:nvCxnSpPr>
        <xdr:cNvPr id="728" name="直線コネクタ 727">
          <a:extLst>
            <a:ext uri="{FF2B5EF4-FFF2-40B4-BE49-F238E27FC236}">
              <a16:creationId xmlns:a16="http://schemas.microsoft.com/office/drawing/2014/main" id="{43B7E188-E48D-4342-878D-D07BA02A110C}"/>
            </a:ext>
          </a:extLst>
        </xdr:cNvPr>
        <xdr:cNvCxnSpPr/>
      </xdr:nvCxnSpPr>
      <xdr:spPr>
        <a:xfrm>
          <a:off x="18778220" y="14395269"/>
          <a:ext cx="7315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95069</xdr:rowOff>
    </xdr:from>
    <xdr:to>
      <xdr:col>107</xdr:col>
      <xdr:colOff>101600</xdr:colOff>
      <xdr:row>86</xdr:row>
      <xdr:rowOff>25219</xdr:rowOff>
    </xdr:to>
    <xdr:sp macro="" textlink="">
      <xdr:nvSpPr>
        <xdr:cNvPr id="729" name="楕円 728">
          <a:extLst>
            <a:ext uri="{FF2B5EF4-FFF2-40B4-BE49-F238E27FC236}">
              <a16:creationId xmlns:a16="http://schemas.microsoft.com/office/drawing/2014/main" id="{B423A81D-3556-4569-BF95-6703CC1AA8CA}"/>
            </a:ext>
          </a:extLst>
        </xdr:cNvPr>
        <xdr:cNvSpPr/>
      </xdr:nvSpPr>
      <xdr:spPr>
        <a:xfrm>
          <a:off x="17937480" y="14344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145869</xdr:rowOff>
    </xdr:from>
    <xdr:to>
      <xdr:col>111</xdr:col>
      <xdr:colOff>177800</xdr:colOff>
      <xdr:row>85</xdr:row>
      <xdr:rowOff>145869</xdr:rowOff>
    </xdr:to>
    <xdr:cxnSp macro="">
      <xdr:nvCxnSpPr>
        <xdr:cNvPr id="730" name="直線コネクタ 729">
          <a:extLst>
            <a:ext uri="{FF2B5EF4-FFF2-40B4-BE49-F238E27FC236}">
              <a16:creationId xmlns:a16="http://schemas.microsoft.com/office/drawing/2014/main" id="{9E5873FA-929B-4E87-A01A-FB54787FDED1}"/>
            </a:ext>
          </a:extLst>
        </xdr:cNvPr>
        <xdr:cNvCxnSpPr/>
      </xdr:nvCxnSpPr>
      <xdr:spPr>
        <a:xfrm>
          <a:off x="17988280" y="143952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93436</xdr:rowOff>
    </xdr:from>
    <xdr:to>
      <xdr:col>102</xdr:col>
      <xdr:colOff>165100</xdr:colOff>
      <xdr:row>86</xdr:row>
      <xdr:rowOff>23586</xdr:rowOff>
    </xdr:to>
    <xdr:sp macro="" textlink="">
      <xdr:nvSpPr>
        <xdr:cNvPr id="731" name="楕円 730">
          <a:extLst>
            <a:ext uri="{FF2B5EF4-FFF2-40B4-BE49-F238E27FC236}">
              <a16:creationId xmlns:a16="http://schemas.microsoft.com/office/drawing/2014/main" id="{996EA0BD-5C33-4149-A194-8EBF66888D5C}"/>
            </a:ext>
          </a:extLst>
        </xdr:cNvPr>
        <xdr:cNvSpPr/>
      </xdr:nvSpPr>
      <xdr:spPr>
        <a:xfrm>
          <a:off x="17162780" y="14342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144236</xdr:rowOff>
    </xdr:from>
    <xdr:to>
      <xdr:col>107</xdr:col>
      <xdr:colOff>50800</xdr:colOff>
      <xdr:row>85</xdr:row>
      <xdr:rowOff>145869</xdr:rowOff>
    </xdr:to>
    <xdr:cxnSp macro="">
      <xdr:nvCxnSpPr>
        <xdr:cNvPr id="732" name="直線コネクタ 731">
          <a:extLst>
            <a:ext uri="{FF2B5EF4-FFF2-40B4-BE49-F238E27FC236}">
              <a16:creationId xmlns:a16="http://schemas.microsoft.com/office/drawing/2014/main" id="{9AC76192-0C8C-449B-9665-A7B30A3F64AF}"/>
            </a:ext>
          </a:extLst>
        </xdr:cNvPr>
        <xdr:cNvCxnSpPr/>
      </xdr:nvCxnSpPr>
      <xdr:spPr>
        <a:xfrm>
          <a:off x="17213580" y="14393636"/>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99968</xdr:rowOff>
    </xdr:from>
    <xdr:to>
      <xdr:col>98</xdr:col>
      <xdr:colOff>38100</xdr:colOff>
      <xdr:row>86</xdr:row>
      <xdr:rowOff>30118</xdr:rowOff>
    </xdr:to>
    <xdr:sp macro="" textlink="">
      <xdr:nvSpPr>
        <xdr:cNvPr id="733" name="楕円 732">
          <a:extLst>
            <a:ext uri="{FF2B5EF4-FFF2-40B4-BE49-F238E27FC236}">
              <a16:creationId xmlns:a16="http://schemas.microsoft.com/office/drawing/2014/main" id="{3A754B25-6A5C-49E7-8D62-B5F50CE8C047}"/>
            </a:ext>
          </a:extLst>
        </xdr:cNvPr>
        <xdr:cNvSpPr/>
      </xdr:nvSpPr>
      <xdr:spPr>
        <a:xfrm>
          <a:off x="16388080" y="14349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144236</xdr:rowOff>
    </xdr:from>
    <xdr:to>
      <xdr:col>102</xdr:col>
      <xdr:colOff>114300</xdr:colOff>
      <xdr:row>85</xdr:row>
      <xdr:rowOff>150768</xdr:rowOff>
    </xdr:to>
    <xdr:cxnSp macro="">
      <xdr:nvCxnSpPr>
        <xdr:cNvPr id="734" name="直線コネクタ 733">
          <a:extLst>
            <a:ext uri="{FF2B5EF4-FFF2-40B4-BE49-F238E27FC236}">
              <a16:creationId xmlns:a16="http://schemas.microsoft.com/office/drawing/2014/main" id="{DFE9B343-AEF9-4F77-B5D4-3BFC1F5932C7}"/>
            </a:ext>
          </a:extLst>
        </xdr:cNvPr>
        <xdr:cNvCxnSpPr/>
      </xdr:nvCxnSpPr>
      <xdr:spPr>
        <a:xfrm flipV="1">
          <a:off x="16431260" y="14393636"/>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5" name="n_1aveValue【消防施設】&#10;一人当たり面積">
          <a:extLst>
            <a:ext uri="{FF2B5EF4-FFF2-40B4-BE49-F238E27FC236}">
              <a16:creationId xmlns:a16="http://schemas.microsoft.com/office/drawing/2014/main" id="{4F70A860-0C45-4875-B28F-4197028C1B75}"/>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6" name="n_2aveValue【消防施設】&#10;一人当たり面積">
          <a:extLst>
            <a:ext uri="{FF2B5EF4-FFF2-40B4-BE49-F238E27FC236}">
              <a16:creationId xmlns:a16="http://schemas.microsoft.com/office/drawing/2014/main" id="{93E15247-2D90-4DE2-A62B-B302DE64BF68}"/>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7" name="n_3aveValue【消防施設】&#10;一人当たり面積">
          <a:extLst>
            <a:ext uri="{FF2B5EF4-FFF2-40B4-BE49-F238E27FC236}">
              <a16:creationId xmlns:a16="http://schemas.microsoft.com/office/drawing/2014/main" id="{359ED591-813C-4C4A-A8C9-2DD9FC9B7CFD}"/>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8" name="n_4aveValue【消防施設】&#10;一人当たり面積">
          <a:extLst>
            <a:ext uri="{FF2B5EF4-FFF2-40B4-BE49-F238E27FC236}">
              <a16:creationId xmlns:a16="http://schemas.microsoft.com/office/drawing/2014/main" id="{7497BBF6-C820-4C60-BEBD-1AF682242DB2}"/>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16346</xdr:rowOff>
    </xdr:from>
    <xdr:ext cx="469744" cy="259045"/>
    <xdr:sp macro="" textlink="">
      <xdr:nvSpPr>
        <xdr:cNvPr id="739" name="n_1mainValue【消防施設】&#10;一人当たり面積">
          <a:extLst>
            <a:ext uri="{FF2B5EF4-FFF2-40B4-BE49-F238E27FC236}">
              <a16:creationId xmlns:a16="http://schemas.microsoft.com/office/drawing/2014/main" id="{828A72EF-9C44-416C-84AA-B39B5DBD49A4}"/>
            </a:ext>
          </a:extLst>
        </xdr:cNvPr>
        <xdr:cNvSpPr txBox="1"/>
      </xdr:nvSpPr>
      <xdr:spPr>
        <a:xfrm>
          <a:off x="18561127" y="1443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16346</xdr:rowOff>
    </xdr:from>
    <xdr:ext cx="469744" cy="259045"/>
    <xdr:sp macro="" textlink="">
      <xdr:nvSpPr>
        <xdr:cNvPr id="740" name="n_2mainValue【消防施設】&#10;一人当たり面積">
          <a:extLst>
            <a:ext uri="{FF2B5EF4-FFF2-40B4-BE49-F238E27FC236}">
              <a16:creationId xmlns:a16="http://schemas.microsoft.com/office/drawing/2014/main" id="{1B1E6AEC-F119-4A5A-928B-5E40108AB190}"/>
            </a:ext>
          </a:extLst>
        </xdr:cNvPr>
        <xdr:cNvSpPr txBox="1"/>
      </xdr:nvSpPr>
      <xdr:spPr>
        <a:xfrm>
          <a:off x="17776267" y="1443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14713</xdr:rowOff>
    </xdr:from>
    <xdr:ext cx="469744" cy="259045"/>
    <xdr:sp macro="" textlink="">
      <xdr:nvSpPr>
        <xdr:cNvPr id="741" name="n_3mainValue【消防施設】&#10;一人当たり面積">
          <a:extLst>
            <a:ext uri="{FF2B5EF4-FFF2-40B4-BE49-F238E27FC236}">
              <a16:creationId xmlns:a16="http://schemas.microsoft.com/office/drawing/2014/main" id="{1358B8E0-5615-44F2-85A0-DC3E5DB4B83D}"/>
            </a:ext>
          </a:extLst>
        </xdr:cNvPr>
        <xdr:cNvSpPr txBox="1"/>
      </xdr:nvSpPr>
      <xdr:spPr>
        <a:xfrm>
          <a:off x="17001567" y="1443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21245</xdr:rowOff>
    </xdr:from>
    <xdr:ext cx="469744" cy="259045"/>
    <xdr:sp macro="" textlink="">
      <xdr:nvSpPr>
        <xdr:cNvPr id="742" name="n_4mainValue【消防施設】&#10;一人当たり面積">
          <a:extLst>
            <a:ext uri="{FF2B5EF4-FFF2-40B4-BE49-F238E27FC236}">
              <a16:creationId xmlns:a16="http://schemas.microsoft.com/office/drawing/2014/main" id="{A0387E6E-3693-44FF-9A0F-5119EEF66A2C}"/>
            </a:ext>
          </a:extLst>
        </xdr:cNvPr>
        <xdr:cNvSpPr txBox="1"/>
      </xdr:nvSpPr>
      <xdr:spPr>
        <a:xfrm>
          <a:off x="16226867" y="1443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5CF2E234-C0C0-40D2-AF33-D1085FAC91D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7F1ED0A5-2542-4447-9E8D-C46E1909620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B754E539-F1F4-41B9-A342-C66A5D0FD9A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1189D3BB-C7B9-40F0-B9CF-0BEB2A7A77D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2919F81A-58FE-4302-AC41-72B394A2C0F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4C452121-28AD-48BF-B107-B3B25DA975B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B827F695-8F5B-49E3-A410-C8D8D42E7DE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22A77BD7-1ADD-4FE4-8521-6682818DC42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CFE7A620-8E88-49E0-9C61-03596D4E897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2EB29365-61AA-4A11-80FF-F72036BC740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8935439F-D9D8-4974-AF1E-4909A09DE83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721BEAD8-BFBE-438B-B6CF-B0A3BA62ED8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F5EC2678-A93A-4547-B87D-C761EB20C0FE}"/>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15514C2A-B738-49EE-A18C-7631291F35B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371B07E0-440D-49E5-A8C5-8B65F4FA32D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207BEB9A-F1BA-468B-AF55-FD11B548510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833181E2-4DCF-4232-8B17-47B8C18119A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CA374A73-4408-4B93-ACDC-35367359575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F50104AD-EE25-4C28-8518-165DA57D667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0AA48A3C-882A-41ED-8088-A1112FCD2A5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6CE64A2E-DA20-4CAA-8133-4AA60975297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CAAAEB8B-14AE-4301-BBCD-ABA8CE9178A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9E413411-50B3-431B-B8F3-5D23E76BB8F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B8D11C15-4BA8-4A38-9380-C25FED8873D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A3F265CF-CA37-46BA-B58D-7EAC30ECA03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4192583-5558-4F8A-8C15-5602F29B3353}"/>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2C99632C-0506-4044-93F8-897562F3329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1BA27ECB-CEAA-437B-B661-B5B1A5AA87BD}"/>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916E06B1-F834-4756-9FE1-60E3BFFCF806}"/>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EB17E855-0635-479B-9C38-651CCAF69CC3}"/>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3" name="【庁舎】&#10;有形固定資産減価償却率平均値テキスト">
          <a:extLst>
            <a:ext uri="{FF2B5EF4-FFF2-40B4-BE49-F238E27FC236}">
              <a16:creationId xmlns:a16="http://schemas.microsoft.com/office/drawing/2014/main" id="{A4BB099E-BE91-49E2-9B23-7FC1097E8667}"/>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308D5766-7F95-451E-8FEE-C147C725A139}"/>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17E76D3D-85F6-4E2C-9B5D-9FF08CD3B814}"/>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3C2777F8-CCFE-430D-9C4E-51633110F536}"/>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B3E19D10-6B1D-4B2F-BC32-7EF18A315CD7}"/>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F44EFE70-1A88-45F6-882E-04F4725D0133}"/>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CF1BB37-6B3D-429F-BA76-479F37DB0A2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E43AEE6-D784-4C12-88B0-075F1095414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5993064-F55F-4C20-800B-42CCFEB872D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7446070-E8E3-4AF9-98F3-3311F300CE5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940A8875-1CC5-4A92-8552-DE7BF11951D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89081</xdr:rowOff>
    </xdr:from>
    <xdr:to>
      <xdr:col>85</xdr:col>
      <xdr:colOff>177800</xdr:colOff>
      <xdr:row>107</xdr:row>
      <xdr:rowOff>19231</xdr:rowOff>
    </xdr:to>
    <xdr:sp macro="" textlink="">
      <xdr:nvSpPr>
        <xdr:cNvPr id="784" name="楕円 783">
          <a:extLst>
            <a:ext uri="{FF2B5EF4-FFF2-40B4-BE49-F238E27FC236}">
              <a16:creationId xmlns:a16="http://schemas.microsoft.com/office/drawing/2014/main" id="{4B65AD95-AEE8-44C1-BF5C-E54125C95A21}"/>
            </a:ext>
          </a:extLst>
        </xdr:cNvPr>
        <xdr:cNvSpPr/>
      </xdr:nvSpPr>
      <xdr:spPr>
        <a:xfrm>
          <a:off x="14325600" y="1785892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67508</xdr:rowOff>
    </xdr:from>
    <xdr:ext cx="405111" cy="259045"/>
    <xdr:sp macro="" textlink="">
      <xdr:nvSpPr>
        <xdr:cNvPr id="785" name="【庁舎】&#10;有形固定資産減価償却率該当値テキスト">
          <a:extLst>
            <a:ext uri="{FF2B5EF4-FFF2-40B4-BE49-F238E27FC236}">
              <a16:creationId xmlns:a16="http://schemas.microsoft.com/office/drawing/2014/main" id="{01FF35EB-1FDE-4EFE-AB63-B0AD2F236564}"/>
            </a:ext>
          </a:extLst>
        </xdr:cNvPr>
        <xdr:cNvSpPr txBox="1"/>
      </xdr:nvSpPr>
      <xdr:spPr>
        <a:xfrm>
          <a:off x="14414500" y="17837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64588</xdr:rowOff>
    </xdr:from>
    <xdr:to>
      <xdr:col>81</xdr:col>
      <xdr:colOff>101600</xdr:colOff>
      <xdr:row>106</xdr:row>
      <xdr:rowOff>166188</xdr:rowOff>
    </xdr:to>
    <xdr:sp macro="" textlink="">
      <xdr:nvSpPr>
        <xdr:cNvPr id="786" name="楕円 785">
          <a:extLst>
            <a:ext uri="{FF2B5EF4-FFF2-40B4-BE49-F238E27FC236}">
              <a16:creationId xmlns:a16="http://schemas.microsoft.com/office/drawing/2014/main" id="{5E166371-A999-4F55-B02D-1669D9A345CA}"/>
            </a:ext>
          </a:extLst>
        </xdr:cNvPr>
        <xdr:cNvSpPr/>
      </xdr:nvSpPr>
      <xdr:spPr>
        <a:xfrm>
          <a:off x="1357884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115388</xdr:rowOff>
    </xdr:from>
    <xdr:to>
      <xdr:col>85</xdr:col>
      <xdr:colOff>127000</xdr:colOff>
      <xdr:row>106</xdr:row>
      <xdr:rowOff>139881</xdr:rowOff>
    </xdr:to>
    <xdr:cxnSp macro="">
      <xdr:nvCxnSpPr>
        <xdr:cNvPr id="787" name="直線コネクタ 786">
          <a:extLst>
            <a:ext uri="{FF2B5EF4-FFF2-40B4-BE49-F238E27FC236}">
              <a16:creationId xmlns:a16="http://schemas.microsoft.com/office/drawing/2014/main" id="{3EC6EA12-9B84-49EA-88A9-EB7961F07D4C}"/>
            </a:ext>
          </a:extLst>
        </xdr:cNvPr>
        <xdr:cNvCxnSpPr/>
      </xdr:nvCxnSpPr>
      <xdr:spPr>
        <a:xfrm>
          <a:off x="13629640" y="17885228"/>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30299</xdr:rowOff>
    </xdr:from>
    <xdr:to>
      <xdr:col>76</xdr:col>
      <xdr:colOff>165100</xdr:colOff>
      <xdr:row>106</xdr:row>
      <xdr:rowOff>131899</xdr:rowOff>
    </xdr:to>
    <xdr:sp macro="" textlink="">
      <xdr:nvSpPr>
        <xdr:cNvPr id="788" name="楕円 787">
          <a:extLst>
            <a:ext uri="{FF2B5EF4-FFF2-40B4-BE49-F238E27FC236}">
              <a16:creationId xmlns:a16="http://schemas.microsoft.com/office/drawing/2014/main" id="{93AB4A11-D1BB-4EE2-9437-CF54A6AFB3C2}"/>
            </a:ext>
          </a:extLst>
        </xdr:cNvPr>
        <xdr:cNvSpPr/>
      </xdr:nvSpPr>
      <xdr:spPr>
        <a:xfrm>
          <a:off x="12804140" y="1780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81099</xdr:rowOff>
    </xdr:from>
    <xdr:to>
      <xdr:col>81</xdr:col>
      <xdr:colOff>50800</xdr:colOff>
      <xdr:row>106</xdr:row>
      <xdr:rowOff>115388</xdr:rowOff>
    </xdr:to>
    <xdr:cxnSp macro="">
      <xdr:nvCxnSpPr>
        <xdr:cNvPr id="789" name="直線コネクタ 788">
          <a:extLst>
            <a:ext uri="{FF2B5EF4-FFF2-40B4-BE49-F238E27FC236}">
              <a16:creationId xmlns:a16="http://schemas.microsoft.com/office/drawing/2014/main" id="{4C4AB37D-650C-4DA2-810A-175795A8E654}"/>
            </a:ext>
          </a:extLst>
        </xdr:cNvPr>
        <xdr:cNvCxnSpPr/>
      </xdr:nvCxnSpPr>
      <xdr:spPr>
        <a:xfrm>
          <a:off x="12854940" y="17850939"/>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167458</xdr:rowOff>
    </xdr:from>
    <xdr:to>
      <xdr:col>72</xdr:col>
      <xdr:colOff>38100</xdr:colOff>
      <xdr:row>106</xdr:row>
      <xdr:rowOff>97608</xdr:rowOff>
    </xdr:to>
    <xdr:sp macro="" textlink="">
      <xdr:nvSpPr>
        <xdr:cNvPr id="790" name="楕円 789">
          <a:extLst>
            <a:ext uri="{FF2B5EF4-FFF2-40B4-BE49-F238E27FC236}">
              <a16:creationId xmlns:a16="http://schemas.microsoft.com/office/drawing/2014/main" id="{1A686D49-39E1-452C-90DD-F904505C6CA5}"/>
            </a:ext>
          </a:extLst>
        </xdr:cNvPr>
        <xdr:cNvSpPr/>
      </xdr:nvSpPr>
      <xdr:spPr>
        <a:xfrm>
          <a:off x="12029440" y="177696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46808</xdr:rowOff>
    </xdr:from>
    <xdr:to>
      <xdr:col>76</xdr:col>
      <xdr:colOff>114300</xdr:colOff>
      <xdr:row>106</xdr:row>
      <xdr:rowOff>81099</xdr:rowOff>
    </xdr:to>
    <xdr:cxnSp macro="">
      <xdr:nvCxnSpPr>
        <xdr:cNvPr id="791" name="直線コネクタ 790">
          <a:extLst>
            <a:ext uri="{FF2B5EF4-FFF2-40B4-BE49-F238E27FC236}">
              <a16:creationId xmlns:a16="http://schemas.microsoft.com/office/drawing/2014/main" id="{71EA9A48-F6F7-418A-B0EE-2BADBBC9E278}"/>
            </a:ext>
          </a:extLst>
        </xdr:cNvPr>
        <xdr:cNvCxnSpPr/>
      </xdr:nvCxnSpPr>
      <xdr:spPr>
        <a:xfrm>
          <a:off x="12072620" y="17816648"/>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134801</xdr:rowOff>
    </xdr:from>
    <xdr:to>
      <xdr:col>67</xdr:col>
      <xdr:colOff>101600</xdr:colOff>
      <xdr:row>106</xdr:row>
      <xdr:rowOff>64951</xdr:rowOff>
    </xdr:to>
    <xdr:sp macro="" textlink="">
      <xdr:nvSpPr>
        <xdr:cNvPr id="792" name="楕円 791">
          <a:extLst>
            <a:ext uri="{FF2B5EF4-FFF2-40B4-BE49-F238E27FC236}">
              <a16:creationId xmlns:a16="http://schemas.microsoft.com/office/drawing/2014/main" id="{FF1EBF2B-10B2-4164-823F-4212BC9C803C}"/>
            </a:ext>
          </a:extLst>
        </xdr:cNvPr>
        <xdr:cNvSpPr/>
      </xdr:nvSpPr>
      <xdr:spPr>
        <a:xfrm>
          <a:off x="11231880" y="17737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xdr:rowOff>
    </xdr:from>
    <xdr:to>
      <xdr:col>71</xdr:col>
      <xdr:colOff>177800</xdr:colOff>
      <xdr:row>106</xdr:row>
      <xdr:rowOff>46808</xdr:rowOff>
    </xdr:to>
    <xdr:cxnSp macro="">
      <xdr:nvCxnSpPr>
        <xdr:cNvPr id="793" name="直線コネクタ 792">
          <a:extLst>
            <a:ext uri="{FF2B5EF4-FFF2-40B4-BE49-F238E27FC236}">
              <a16:creationId xmlns:a16="http://schemas.microsoft.com/office/drawing/2014/main" id="{C9357AEA-22FA-4C8C-B8BA-B92E6EE83031}"/>
            </a:ext>
          </a:extLst>
        </xdr:cNvPr>
        <xdr:cNvCxnSpPr/>
      </xdr:nvCxnSpPr>
      <xdr:spPr>
        <a:xfrm>
          <a:off x="11282680" y="17783991"/>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4" name="n_1aveValue【庁舎】&#10;有形固定資産減価償却率">
          <a:extLst>
            <a:ext uri="{FF2B5EF4-FFF2-40B4-BE49-F238E27FC236}">
              <a16:creationId xmlns:a16="http://schemas.microsoft.com/office/drawing/2014/main" id="{8F7AD94A-E357-422A-A6BE-EBF644BEF0E8}"/>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5" name="n_2aveValue【庁舎】&#10;有形固定資産減価償却率">
          <a:extLst>
            <a:ext uri="{FF2B5EF4-FFF2-40B4-BE49-F238E27FC236}">
              <a16:creationId xmlns:a16="http://schemas.microsoft.com/office/drawing/2014/main" id="{74AE6762-4D7B-41B9-800A-930BA0BCA6E5}"/>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6" name="n_3aveValue【庁舎】&#10;有形固定資産減価償却率">
          <a:extLst>
            <a:ext uri="{FF2B5EF4-FFF2-40B4-BE49-F238E27FC236}">
              <a16:creationId xmlns:a16="http://schemas.microsoft.com/office/drawing/2014/main" id="{8C720260-F0A6-40CF-80DA-E758CA1903F6}"/>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7" name="n_4aveValue【庁舎】&#10;有形固定資産減価償却率">
          <a:extLst>
            <a:ext uri="{FF2B5EF4-FFF2-40B4-BE49-F238E27FC236}">
              <a16:creationId xmlns:a16="http://schemas.microsoft.com/office/drawing/2014/main" id="{E2CA9B9C-4C7D-4C18-A5A4-D8310277FCF6}"/>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157315</xdr:rowOff>
    </xdr:from>
    <xdr:ext cx="405111" cy="259045"/>
    <xdr:sp macro="" textlink="">
      <xdr:nvSpPr>
        <xdr:cNvPr id="798" name="n_1mainValue【庁舎】&#10;有形固定資産減価償却率">
          <a:extLst>
            <a:ext uri="{FF2B5EF4-FFF2-40B4-BE49-F238E27FC236}">
              <a16:creationId xmlns:a16="http://schemas.microsoft.com/office/drawing/2014/main" id="{3377DF9E-BC6E-41AF-9611-FCFD25FCF3B9}"/>
            </a:ext>
          </a:extLst>
        </xdr:cNvPr>
        <xdr:cNvSpPr txBox="1"/>
      </xdr:nvSpPr>
      <xdr:spPr>
        <a:xfrm>
          <a:off x="1343724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123026</xdr:rowOff>
    </xdr:from>
    <xdr:ext cx="405111" cy="259045"/>
    <xdr:sp macro="" textlink="">
      <xdr:nvSpPr>
        <xdr:cNvPr id="799" name="n_2mainValue【庁舎】&#10;有形固定資産減価償却率">
          <a:extLst>
            <a:ext uri="{FF2B5EF4-FFF2-40B4-BE49-F238E27FC236}">
              <a16:creationId xmlns:a16="http://schemas.microsoft.com/office/drawing/2014/main" id="{4A6785DE-47F7-421C-92D4-B65E420905B9}"/>
            </a:ext>
          </a:extLst>
        </xdr:cNvPr>
        <xdr:cNvSpPr txBox="1"/>
      </xdr:nvSpPr>
      <xdr:spPr>
        <a:xfrm>
          <a:off x="12675244" y="1789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88735</xdr:rowOff>
    </xdr:from>
    <xdr:ext cx="405111" cy="259045"/>
    <xdr:sp macro="" textlink="">
      <xdr:nvSpPr>
        <xdr:cNvPr id="800" name="n_3mainValue【庁舎】&#10;有形固定資産減価償却率">
          <a:extLst>
            <a:ext uri="{FF2B5EF4-FFF2-40B4-BE49-F238E27FC236}">
              <a16:creationId xmlns:a16="http://schemas.microsoft.com/office/drawing/2014/main" id="{47DED7AA-8F08-4A20-AABB-829CE50C592E}"/>
            </a:ext>
          </a:extLst>
        </xdr:cNvPr>
        <xdr:cNvSpPr txBox="1"/>
      </xdr:nvSpPr>
      <xdr:spPr>
        <a:xfrm>
          <a:off x="1190054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56078</xdr:rowOff>
    </xdr:from>
    <xdr:ext cx="405111" cy="259045"/>
    <xdr:sp macro="" textlink="">
      <xdr:nvSpPr>
        <xdr:cNvPr id="801" name="n_4mainValue【庁舎】&#10;有形固定資産減価償却率">
          <a:extLst>
            <a:ext uri="{FF2B5EF4-FFF2-40B4-BE49-F238E27FC236}">
              <a16:creationId xmlns:a16="http://schemas.microsoft.com/office/drawing/2014/main" id="{36239D4E-C63D-433F-A5DD-B33A8C89B9E7}"/>
            </a:ext>
          </a:extLst>
        </xdr:cNvPr>
        <xdr:cNvSpPr txBox="1"/>
      </xdr:nvSpPr>
      <xdr:spPr>
        <a:xfrm>
          <a:off x="11102984" y="1782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AE3D69DD-A733-4D8A-A321-96E85EA3DF5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17839808-F7AE-4D97-A3C7-1BA3DBA34F6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A7003DFE-BFA6-4E8F-BD82-FF1E9B0C778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53211ADA-C43C-4910-9B20-A530D5A62CB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5BC1FC69-040A-46BB-A7F0-16C2FB86A5F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6D6214F-E824-4A08-A04C-68AE3CF1CD7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33E7734F-51C4-4466-BFBB-89830CF3194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63295CBB-D6E1-49C7-9901-C7BDFB81017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50BD9A2C-1DCD-4442-B5D9-CFDD87C58E61}"/>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54C90F47-C75E-40DE-A464-0DEE28F87F3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AE934CCB-C978-4CF8-A3EC-6BFE6602496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DB505265-CD08-4737-B186-54C6C3A2AA0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B19B312E-0BD3-439D-9191-1EAB9B7E497D}"/>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A958656B-BFC7-4B30-BD40-EEDF86A6A6D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9EC8E26E-F0E7-4E10-B657-71ADA5D8100E}"/>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B28CD0FB-8062-44ED-8A70-56AEFDD78D1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FE82814F-94DE-4625-8208-DC67DC29BDE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F9A896D-0BA7-4454-BB93-A445DA297CE3}"/>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512DBD1B-0C3B-49A1-8FEF-E0FA1833C95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CB2B5D50-17E6-4F6C-8972-E4AE58F83D24}"/>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16D71111-D648-4280-8489-E535E495223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248BEC45-5CF1-4DCA-B55D-9E3C8D5B59A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6B449DB7-A2C6-4CD6-A72E-891788CCC63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C60B1C2C-8478-4092-9DB2-1EF65FB3F88F}"/>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5AD7F61A-E680-44C6-BA97-82D2003E76C0}"/>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97C7E586-0271-43C8-B20E-0E4E630F3505}"/>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990734A0-C796-4834-AE85-2289E8FCD003}"/>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C4CD639B-40A1-4425-9DDF-8EBEDB7B350C}"/>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7A46F438-884C-4F84-8BF5-43FD1235D253}"/>
            </a:ext>
          </a:extLst>
        </xdr:cNvPr>
        <xdr:cNvSpPr txBox="1"/>
      </xdr:nvSpPr>
      <xdr:spPr>
        <a:xfrm>
          <a:off x="19547840" y="17561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66BA9CC2-BFB8-41AC-935B-173E57EADBE2}"/>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A7033ED0-0D96-478A-AFC9-32DA4FC969D9}"/>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420337DB-3196-4477-95BB-037D9A1DEEEC}"/>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AD27C40A-B472-4A33-93E0-D7EF90D518E8}"/>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108C4AA8-D56B-4AF9-9694-EC8BE11E059F}"/>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8F68B3A-86C0-49D3-AA4E-DC41094504E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33FFFB2-0F0B-415A-967C-517D9DF04CF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E8A369F-88C6-452B-812A-09FCEC65147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A7265C2-4452-4054-A553-2FF4CA44661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DE839136-630C-42D7-8E96-5ED821518B9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24130</xdr:rowOff>
    </xdr:from>
    <xdr:to>
      <xdr:col>116</xdr:col>
      <xdr:colOff>114300</xdr:colOff>
      <xdr:row>107</xdr:row>
      <xdr:rowOff>125730</xdr:rowOff>
    </xdr:to>
    <xdr:sp macro="" textlink="">
      <xdr:nvSpPr>
        <xdr:cNvPr id="841" name="楕円 840">
          <a:extLst>
            <a:ext uri="{FF2B5EF4-FFF2-40B4-BE49-F238E27FC236}">
              <a16:creationId xmlns:a16="http://schemas.microsoft.com/office/drawing/2014/main" id="{C2D3D718-17B6-4574-9778-6E78C1433BF8}"/>
            </a:ext>
          </a:extLst>
        </xdr:cNvPr>
        <xdr:cNvSpPr/>
      </xdr:nvSpPr>
      <xdr:spPr>
        <a:xfrm>
          <a:off x="19458940" y="1796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110507</xdr:rowOff>
    </xdr:from>
    <xdr:ext cx="469744" cy="259045"/>
    <xdr:sp macro="" textlink="">
      <xdr:nvSpPr>
        <xdr:cNvPr id="842" name="【庁舎】&#10;一人当たり面積該当値テキスト">
          <a:extLst>
            <a:ext uri="{FF2B5EF4-FFF2-40B4-BE49-F238E27FC236}">
              <a16:creationId xmlns:a16="http://schemas.microsoft.com/office/drawing/2014/main" id="{821B7DA5-C489-4757-99CA-488E66AD0A62}"/>
            </a:ext>
          </a:extLst>
        </xdr:cNvPr>
        <xdr:cNvSpPr txBox="1"/>
      </xdr:nvSpPr>
      <xdr:spPr>
        <a:xfrm>
          <a:off x="19547840"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26670</xdr:rowOff>
    </xdr:from>
    <xdr:to>
      <xdr:col>112</xdr:col>
      <xdr:colOff>38100</xdr:colOff>
      <xdr:row>107</xdr:row>
      <xdr:rowOff>128270</xdr:rowOff>
    </xdr:to>
    <xdr:sp macro="" textlink="">
      <xdr:nvSpPr>
        <xdr:cNvPr id="843" name="楕円 842">
          <a:extLst>
            <a:ext uri="{FF2B5EF4-FFF2-40B4-BE49-F238E27FC236}">
              <a16:creationId xmlns:a16="http://schemas.microsoft.com/office/drawing/2014/main" id="{1AA21B31-E3A3-4332-A579-46744744381C}"/>
            </a:ext>
          </a:extLst>
        </xdr:cNvPr>
        <xdr:cNvSpPr/>
      </xdr:nvSpPr>
      <xdr:spPr>
        <a:xfrm>
          <a:off x="18735040" y="17964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74930</xdr:rowOff>
    </xdr:from>
    <xdr:to>
      <xdr:col>116</xdr:col>
      <xdr:colOff>63500</xdr:colOff>
      <xdr:row>107</xdr:row>
      <xdr:rowOff>77470</xdr:rowOff>
    </xdr:to>
    <xdr:cxnSp macro="">
      <xdr:nvCxnSpPr>
        <xdr:cNvPr id="844" name="直線コネクタ 843">
          <a:extLst>
            <a:ext uri="{FF2B5EF4-FFF2-40B4-BE49-F238E27FC236}">
              <a16:creationId xmlns:a16="http://schemas.microsoft.com/office/drawing/2014/main" id="{C63C1F4F-1BDF-467A-9079-7B08CB5D2491}"/>
            </a:ext>
          </a:extLst>
        </xdr:cNvPr>
        <xdr:cNvCxnSpPr/>
      </xdr:nvCxnSpPr>
      <xdr:spPr>
        <a:xfrm flipV="1">
          <a:off x="18778220" y="18012410"/>
          <a:ext cx="73152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27939</xdr:rowOff>
    </xdr:from>
    <xdr:to>
      <xdr:col>107</xdr:col>
      <xdr:colOff>101600</xdr:colOff>
      <xdr:row>107</xdr:row>
      <xdr:rowOff>129539</xdr:rowOff>
    </xdr:to>
    <xdr:sp macro="" textlink="">
      <xdr:nvSpPr>
        <xdr:cNvPr id="845" name="楕円 844">
          <a:extLst>
            <a:ext uri="{FF2B5EF4-FFF2-40B4-BE49-F238E27FC236}">
              <a16:creationId xmlns:a16="http://schemas.microsoft.com/office/drawing/2014/main" id="{739E2510-5F96-405C-9590-E8E27B175DAB}"/>
            </a:ext>
          </a:extLst>
        </xdr:cNvPr>
        <xdr:cNvSpPr/>
      </xdr:nvSpPr>
      <xdr:spPr>
        <a:xfrm>
          <a:off x="17937480" y="1796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77470</xdr:rowOff>
    </xdr:from>
    <xdr:to>
      <xdr:col>111</xdr:col>
      <xdr:colOff>177800</xdr:colOff>
      <xdr:row>107</xdr:row>
      <xdr:rowOff>78739</xdr:rowOff>
    </xdr:to>
    <xdr:cxnSp macro="">
      <xdr:nvCxnSpPr>
        <xdr:cNvPr id="846" name="直線コネクタ 845">
          <a:extLst>
            <a:ext uri="{FF2B5EF4-FFF2-40B4-BE49-F238E27FC236}">
              <a16:creationId xmlns:a16="http://schemas.microsoft.com/office/drawing/2014/main" id="{98C6C8AD-2E5E-46E9-A5B0-F18AB56874C6}"/>
            </a:ext>
          </a:extLst>
        </xdr:cNvPr>
        <xdr:cNvCxnSpPr/>
      </xdr:nvCxnSpPr>
      <xdr:spPr>
        <a:xfrm flipV="1">
          <a:off x="17988280" y="18014950"/>
          <a:ext cx="78994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29211</xdr:rowOff>
    </xdr:from>
    <xdr:to>
      <xdr:col>102</xdr:col>
      <xdr:colOff>165100</xdr:colOff>
      <xdr:row>107</xdr:row>
      <xdr:rowOff>130811</xdr:rowOff>
    </xdr:to>
    <xdr:sp macro="" textlink="">
      <xdr:nvSpPr>
        <xdr:cNvPr id="847" name="楕円 846">
          <a:extLst>
            <a:ext uri="{FF2B5EF4-FFF2-40B4-BE49-F238E27FC236}">
              <a16:creationId xmlns:a16="http://schemas.microsoft.com/office/drawing/2014/main" id="{70A3129C-AF10-4941-89AA-45FD7833042C}"/>
            </a:ext>
          </a:extLst>
        </xdr:cNvPr>
        <xdr:cNvSpPr/>
      </xdr:nvSpPr>
      <xdr:spPr>
        <a:xfrm>
          <a:off x="17162780" y="1796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78739</xdr:rowOff>
    </xdr:from>
    <xdr:to>
      <xdr:col>107</xdr:col>
      <xdr:colOff>50800</xdr:colOff>
      <xdr:row>107</xdr:row>
      <xdr:rowOff>80011</xdr:rowOff>
    </xdr:to>
    <xdr:cxnSp macro="">
      <xdr:nvCxnSpPr>
        <xdr:cNvPr id="848" name="直線コネクタ 847">
          <a:extLst>
            <a:ext uri="{FF2B5EF4-FFF2-40B4-BE49-F238E27FC236}">
              <a16:creationId xmlns:a16="http://schemas.microsoft.com/office/drawing/2014/main" id="{90C97087-465C-4DA9-A8E5-8BD12F1D1434}"/>
            </a:ext>
          </a:extLst>
        </xdr:cNvPr>
        <xdr:cNvCxnSpPr/>
      </xdr:nvCxnSpPr>
      <xdr:spPr>
        <a:xfrm flipV="1">
          <a:off x="17213580" y="18016219"/>
          <a:ext cx="7747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33020</xdr:rowOff>
    </xdr:from>
    <xdr:to>
      <xdr:col>98</xdr:col>
      <xdr:colOff>38100</xdr:colOff>
      <xdr:row>107</xdr:row>
      <xdr:rowOff>134620</xdr:rowOff>
    </xdr:to>
    <xdr:sp macro="" textlink="">
      <xdr:nvSpPr>
        <xdr:cNvPr id="849" name="楕円 848">
          <a:extLst>
            <a:ext uri="{FF2B5EF4-FFF2-40B4-BE49-F238E27FC236}">
              <a16:creationId xmlns:a16="http://schemas.microsoft.com/office/drawing/2014/main" id="{FC8735BD-C81D-4CAD-9765-A0902FC53D04}"/>
            </a:ext>
          </a:extLst>
        </xdr:cNvPr>
        <xdr:cNvSpPr/>
      </xdr:nvSpPr>
      <xdr:spPr>
        <a:xfrm>
          <a:off x="16388080" y="17970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80011</xdr:rowOff>
    </xdr:from>
    <xdr:to>
      <xdr:col>102</xdr:col>
      <xdr:colOff>114300</xdr:colOff>
      <xdr:row>107</xdr:row>
      <xdr:rowOff>83820</xdr:rowOff>
    </xdr:to>
    <xdr:cxnSp macro="">
      <xdr:nvCxnSpPr>
        <xdr:cNvPr id="850" name="直線コネクタ 849">
          <a:extLst>
            <a:ext uri="{FF2B5EF4-FFF2-40B4-BE49-F238E27FC236}">
              <a16:creationId xmlns:a16="http://schemas.microsoft.com/office/drawing/2014/main" id="{E6D9EA37-1F84-4763-9011-8BCA61C00E0A}"/>
            </a:ext>
          </a:extLst>
        </xdr:cNvPr>
        <xdr:cNvCxnSpPr/>
      </xdr:nvCxnSpPr>
      <xdr:spPr>
        <a:xfrm flipV="1">
          <a:off x="16431260" y="1801749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1" name="n_1aveValue【庁舎】&#10;一人当たり面積">
          <a:extLst>
            <a:ext uri="{FF2B5EF4-FFF2-40B4-BE49-F238E27FC236}">
              <a16:creationId xmlns:a16="http://schemas.microsoft.com/office/drawing/2014/main" id="{48458BAC-3083-4D0E-906B-A03DCA25C333}"/>
            </a:ext>
          </a:extLst>
        </xdr:cNvPr>
        <xdr:cNvSpPr txBox="1"/>
      </xdr:nvSpPr>
      <xdr:spPr>
        <a:xfrm>
          <a:off x="18561127" y="1749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2" name="n_2aveValue【庁舎】&#10;一人当たり面積">
          <a:extLst>
            <a:ext uri="{FF2B5EF4-FFF2-40B4-BE49-F238E27FC236}">
              <a16:creationId xmlns:a16="http://schemas.microsoft.com/office/drawing/2014/main" id="{1F323A72-4826-444F-B207-95396949C52A}"/>
            </a:ext>
          </a:extLst>
        </xdr:cNvPr>
        <xdr:cNvSpPr txBox="1"/>
      </xdr:nvSpPr>
      <xdr:spPr>
        <a:xfrm>
          <a:off x="17776267" y="1750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3" name="n_3aveValue【庁舎】&#10;一人当たり面積">
          <a:extLst>
            <a:ext uri="{FF2B5EF4-FFF2-40B4-BE49-F238E27FC236}">
              <a16:creationId xmlns:a16="http://schemas.microsoft.com/office/drawing/2014/main" id="{3124208C-66AE-4894-B140-F78A763E0F6B}"/>
            </a:ext>
          </a:extLst>
        </xdr:cNvPr>
        <xdr:cNvSpPr txBox="1"/>
      </xdr:nvSpPr>
      <xdr:spPr>
        <a:xfrm>
          <a:off x="17001567" y="1752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4" name="n_4aveValue【庁舎】&#10;一人当たり面積">
          <a:extLst>
            <a:ext uri="{FF2B5EF4-FFF2-40B4-BE49-F238E27FC236}">
              <a16:creationId xmlns:a16="http://schemas.microsoft.com/office/drawing/2014/main" id="{EC230FA6-5910-4AB5-93D5-3B60BEA387BB}"/>
            </a:ext>
          </a:extLst>
        </xdr:cNvPr>
        <xdr:cNvSpPr txBox="1"/>
      </xdr:nvSpPr>
      <xdr:spPr>
        <a:xfrm>
          <a:off x="16226867" y="17529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119397</xdr:rowOff>
    </xdr:from>
    <xdr:ext cx="469744" cy="259045"/>
    <xdr:sp macro="" textlink="">
      <xdr:nvSpPr>
        <xdr:cNvPr id="855" name="n_1mainValue【庁舎】&#10;一人当たり面積">
          <a:extLst>
            <a:ext uri="{FF2B5EF4-FFF2-40B4-BE49-F238E27FC236}">
              <a16:creationId xmlns:a16="http://schemas.microsoft.com/office/drawing/2014/main" id="{04738C34-B822-42D1-BA10-FC07FECC1788}"/>
            </a:ext>
          </a:extLst>
        </xdr:cNvPr>
        <xdr:cNvSpPr txBox="1"/>
      </xdr:nvSpPr>
      <xdr:spPr>
        <a:xfrm>
          <a:off x="18561127" y="1805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120666</xdr:rowOff>
    </xdr:from>
    <xdr:ext cx="469744" cy="259045"/>
    <xdr:sp macro="" textlink="">
      <xdr:nvSpPr>
        <xdr:cNvPr id="856" name="n_2mainValue【庁舎】&#10;一人当たり面積">
          <a:extLst>
            <a:ext uri="{FF2B5EF4-FFF2-40B4-BE49-F238E27FC236}">
              <a16:creationId xmlns:a16="http://schemas.microsoft.com/office/drawing/2014/main" id="{BD30C9EA-6231-42F3-BFCE-7A93C5D14463}"/>
            </a:ext>
          </a:extLst>
        </xdr:cNvPr>
        <xdr:cNvSpPr txBox="1"/>
      </xdr:nvSpPr>
      <xdr:spPr>
        <a:xfrm>
          <a:off x="17776267" y="1805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121938</xdr:rowOff>
    </xdr:from>
    <xdr:ext cx="469744" cy="259045"/>
    <xdr:sp macro="" textlink="">
      <xdr:nvSpPr>
        <xdr:cNvPr id="857" name="n_3mainValue【庁舎】&#10;一人当たり面積">
          <a:extLst>
            <a:ext uri="{FF2B5EF4-FFF2-40B4-BE49-F238E27FC236}">
              <a16:creationId xmlns:a16="http://schemas.microsoft.com/office/drawing/2014/main" id="{8EACFE2F-07DB-4A14-859E-2030D25B8A01}"/>
            </a:ext>
          </a:extLst>
        </xdr:cNvPr>
        <xdr:cNvSpPr txBox="1"/>
      </xdr:nvSpPr>
      <xdr:spPr>
        <a:xfrm>
          <a:off x="17001567" y="1805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125747</xdr:rowOff>
    </xdr:from>
    <xdr:ext cx="469744" cy="259045"/>
    <xdr:sp macro="" textlink="">
      <xdr:nvSpPr>
        <xdr:cNvPr id="858" name="n_4mainValue【庁舎】&#10;一人当たり面積">
          <a:extLst>
            <a:ext uri="{FF2B5EF4-FFF2-40B4-BE49-F238E27FC236}">
              <a16:creationId xmlns:a16="http://schemas.microsoft.com/office/drawing/2014/main" id="{D7DDE278-106D-4A37-AD51-4F64A5532CC1}"/>
            </a:ext>
          </a:extLst>
        </xdr:cNvPr>
        <xdr:cNvSpPr txBox="1"/>
      </xdr:nvSpPr>
      <xdr:spPr>
        <a:xfrm>
          <a:off x="1622686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C8464BC6-16A1-4A46-B066-1FE82DC50CA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35628A94-39E9-492C-956B-28D8D475FD0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B8778D1F-33E1-4B93-B89C-21A3248208B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低くなっている主な施設は「一般廃棄物処理施設」である。一般廃棄物処理施設については、当市を含めた４市町の管内に所在するごみ処理施設の老朽化が進んだため、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年度にかけて、老朽化した</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施設を集約し共同で新たなごみ処理施設を整備した。さらに令和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年度からごみ処理施設の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期計画として、地域還元施設が建設され、旧施設の解体を継続している。今後は、旧施設の解体が完了し、建設された施設の減価償却が進むことにより、有形固定資産減価償却率が高くなっていくことが見込まれる。消防施設の有形固定資産減価償却率は正しくは</a:t>
          </a:r>
          <a:r>
            <a:rPr kumimoji="1" lang="en-US" altLang="ja-JP" sz="1300">
              <a:latin typeface="ＭＳ Ｐゴシック" panose="020B0600070205080204" pitchFamily="50" charset="-128"/>
              <a:ea typeface="ＭＳ Ｐゴシック" panose="020B0600070205080204" pitchFamily="50" charset="-128"/>
            </a:rPr>
            <a:t>65.4</a:t>
          </a:r>
          <a:r>
            <a:rPr kumimoji="1" lang="ja-JP" altLang="en-US" sz="1300">
              <a:latin typeface="ＭＳ Ｐゴシック" panose="020B0600070205080204" pitchFamily="50" charset="-128"/>
              <a:ea typeface="ＭＳ Ｐゴシック" panose="020B0600070205080204" pitchFamily="50" charset="-128"/>
            </a:rPr>
            <a:t>％であり、消防団機庫の撤去および耐震性貯水槽を新たに整備したため、前年度と比較して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ポイント減少した。体育館・プールの有形固定資産減価償却率は正しくは</a:t>
          </a:r>
          <a:r>
            <a:rPr kumimoji="1" lang="en-US" altLang="ja-JP" sz="1300">
              <a:latin typeface="ＭＳ Ｐゴシック" panose="020B0600070205080204" pitchFamily="50" charset="-128"/>
              <a:ea typeface="ＭＳ Ｐゴシック" panose="020B0600070205080204" pitchFamily="50" charset="-128"/>
            </a:rPr>
            <a:t>73.4</a:t>
          </a:r>
          <a:r>
            <a:rPr kumimoji="1" lang="ja-JP" altLang="en-US" sz="1300">
              <a:latin typeface="ＭＳ Ｐゴシック" panose="020B0600070205080204" pitchFamily="50" charset="-128"/>
              <a:ea typeface="ＭＳ Ｐゴシック" panose="020B0600070205080204" pitchFamily="50" charset="-128"/>
            </a:rPr>
            <a:t>％であり、減価償却は進んでいるものの設備の更新等を実施したことにより前年度と比較して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ポイント減少した。庁舎については、合併前町村の３施設を庁舎として活用しており、いずれも築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ため有形固定資産減価償却率が高い。老朽化が進んでいる公共施設は、公共施設等総合管理計画および実行計画である個別施設計画を推進することにより、維持管理に要する経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3" sqref="B3:K5"/>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26743260</v>
      </c>
      <c r="BO4" s="407"/>
      <c r="BP4" s="407"/>
      <c r="BQ4" s="407"/>
      <c r="BR4" s="407"/>
      <c r="BS4" s="407"/>
      <c r="BT4" s="407"/>
      <c r="BU4" s="408"/>
      <c r="BV4" s="406">
        <v>25283417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5.8</v>
      </c>
      <c r="CU4" s="413"/>
      <c r="CV4" s="413"/>
      <c r="CW4" s="413"/>
      <c r="CX4" s="413"/>
      <c r="CY4" s="413"/>
      <c r="CZ4" s="413"/>
      <c r="DA4" s="414"/>
      <c r="DB4" s="412">
        <v>5.8</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25634064</v>
      </c>
      <c r="BO5" s="444"/>
      <c r="BP5" s="444"/>
      <c r="BQ5" s="444"/>
      <c r="BR5" s="444"/>
      <c r="BS5" s="444"/>
      <c r="BT5" s="444"/>
      <c r="BU5" s="445"/>
      <c r="BV5" s="443">
        <v>24171696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90.3</v>
      </c>
      <c r="CU5" s="441"/>
      <c r="CV5" s="441"/>
      <c r="CW5" s="441"/>
      <c r="CX5" s="441"/>
      <c r="CY5" s="441"/>
      <c r="CZ5" s="441"/>
      <c r="DA5" s="442"/>
      <c r="DB5" s="440">
        <v>87.4</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1109196</v>
      </c>
      <c r="BO6" s="444"/>
      <c r="BP6" s="444"/>
      <c r="BQ6" s="444"/>
      <c r="BR6" s="444"/>
      <c r="BS6" s="444"/>
      <c r="BT6" s="444"/>
      <c r="BU6" s="445"/>
      <c r="BV6" s="443">
        <v>1111721</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90.6</v>
      </c>
      <c r="CU6" s="481"/>
      <c r="CV6" s="481"/>
      <c r="CW6" s="481"/>
      <c r="CX6" s="481"/>
      <c r="CY6" s="481"/>
      <c r="CZ6" s="481"/>
      <c r="DA6" s="482"/>
      <c r="DB6" s="480">
        <v>88.1</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282191</v>
      </c>
      <c r="BO7" s="444"/>
      <c r="BP7" s="444"/>
      <c r="BQ7" s="444"/>
      <c r="BR7" s="444"/>
      <c r="BS7" s="444"/>
      <c r="BT7" s="444"/>
      <c r="BU7" s="445"/>
      <c r="BV7" s="443">
        <v>297048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14218217</v>
      </c>
      <c r="CU7" s="444"/>
      <c r="CV7" s="444"/>
      <c r="CW7" s="444"/>
      <c r="CX7" s="444"/>
      <c r="CY7" s="444"/>
      <c r="CZ7" s="444"/>
      <c r="DA7" s="445"/>
      <c r="DB7" s="443">
        <v>13958234</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827005</v>
      </c>
      <c r="BO8" s="444"/>
      <c r="BP8" s="444"/>
      <c r="BQ8" s="444"/>
      <c r="BR8" s="444"/>
      <c r="BS8" s="444"/>
      <c r="BT8" s="444"/>
      <c r="BU8" s="445"/>
      <c r="BV8" s="443">
        <v>814673</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0.56999999999999995</v>
      </c>
      <c r="CU8" s="484"/>
      <c r="CV8" s="484"/>
      <c r="CW8" s="484"/>
      <c r="CX8" s="484"/>
      <c r="CY8" s="484"/>
      <c r="CZ8" s="484"/>
      <c r="DA8" s="485"/>
      <c r="DB8" s="483">
        <v>0.56999999999999995</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48870</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12332</v>
      </c>
      <c r="BO9" s="444"/>
      <c r="BP9" s="444"/>
      <c r="BQ9" s="444"/>
      <c r="BR9" s="444"/>
      <c r="BS9" s="444"/>
      <c r="BT9" s="444"/>
      <c r="BU9" s="445"/>
      <c r="BV9" s="443">
        <v>163119</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14.3</v>
      </c>
      <c r="CU9" s="441"/>
      <c r="CV9" s="441"/>
      <c r="CW9" s="441"/>
      <c r="CX9" s="441"/>
      <c r="CY9" s="441"/>
      <c r="CZ9" s="441"/>
      <c r="DA9" s="442"/>
      <c r="DB9" s="440">
        <v>14.4</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50911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2201</v>
      </c>
      <c r="BO10" s="444"/>
      <c r="BP10" s="444"/>
      <c r="BQ10" s="444"/>
      <c r="BR10" s="444"/>
      <c r="BS10" s="444"/>
      <c r="BT10" s="444"/>
      <c r="BU10" s="445"/>
      <c r="BV10" s="443">
        <v>2521</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48482</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438744</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46257</v>
      </c>
      <c r="S13" s="528"/>
      <c r="T13" s="528"/>
      <c r="U13" s="528"/>
      <c r="V13" s="529"/>
      <c r="W13" s="459" t="s">
        <v>130</v>
      </c>
      <c r="X13" s="460"/>
      <c r="Y13" s="460"/>
      <c r="Z13" s="460"/>
      <c r="AA13" s="460"/>
      <c r="AB13" s="450"/>
      <c r="AC13" s="494">
        <v>2626</v>
      </c>
      <c r="AD13" s="495"/>
      <c r="AE13" s="495"/>
      <c r="AF13" s="495"/>
      <c r="AG13" s="537"/>
      <c r="AH13" s="494">
        <v>2989</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14533</v>
      </c>
      <c r="BO13" s="444"/>
      <c r="BP13" s="444"/>
      <c r="BQ13" s="444"/>
      <c r="BR13" s="444"/>
      <c r="BS13" s="444"/>
      <c r="BT13" s="444"/>
      <c r="BU13" s="445"/>
      <c r="BV13" s="443">
        <v>-273104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7.2</v>
      </c>
      <c r="CU13" s="441"/>
      <c r="CV13" s="441"/>
      <c r="CW13" s="441"/>
      <c r="CX13" s="441"/>
      <c r="CY13" s="441"/>
      <c r="CZ13" s="441"/>
      <c r="DA13" s="442"/>
      <c r="DB13" s="440">
        <v>6.9</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48797</v>
      </c>
      <c r="S14" s="528"/>
      <c r="T14" s="528"/>
      <c r="U14" s="528"/>
      <c r="V14" s="529"/>
      <c r="W14" s="433"/>
      <c r="X14" s="434"/>
      <c r="Y14" s="434"/>
      <c r="Z14" s="434"/>
      <c r="AA14" s="434"/>
      <c r="AB14" s="423"/>
      <c r="AC14" s="530">
        <v>10.9</v>
      </c>
      <c r="AD14" s="531"/>
      <c r="AE14" s="531"/>
      <c r="AF14" s="531"/>
      <c r="AG14" s="532"/>
      <c r="AH14" s="530">
        <v>11.8</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20.6</v>
      </c>
      <c r="CU14" s="542"/>
      <c r="CV14" s="542"/>
      <c r="CW14" s="542"/>
      <c r="CX14" s="542"/>
      <c r="CY14" s="542"/>
      <c r="CZ14" s="542"/>
      <c r="DA14" s="543"/>
      <c r="DB14" s="541">
        <v>17.7</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46807</v>
      </c>
      <c r="S15" s="528"/>
      <c r="T15" s="528"/>
      <c r="U15" s="528"/>
      <c r="V15" s="529"/>
      <c r="W15" s="459" t="s">
        <v>137</v>
      </c>
      <c r="X15" s="460"/>
      <c r="Y15" s="460"/>
      <c r="Z15" s="460"/>
      <c r="AA15" s="460"/>
      <c r="AB15" s="450"/>
      <c r="AC15" s="494">
        <v>7209</v>
      </c>
      <c r="AD15" s="495"/>
      <c r="AE15" s="495"/>
      <c r="AF15" s="495"/>
      <c r="AG15" s="537"/>
      <c r="AH15" s="494">
        <v>7580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6949092</v>
      </c>
      <c r="BO15" s="407"/>
      <c r="BP15" s="407"/>
      <c r="BQ15" s="407"/>
      <c r="BR15" s="407"/>
      <c r="BS15" s="407"/>
      <c r="BT15" s="407"/>
      <c r="BU15" s="408"/>
      <c r="BV15" s="406">
        <v>6846240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29.8</v>
      </c>
      <c r="AD16" s="531"/>
      <c r="AE16" s="531"/>
      <c r="AF16" s="531"/>
      <c r="AG16" s="532"/>
      <c r="AH16" s="530">
        <v>29.9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12375903</v>
      </c>
      <c r="BO16" s="444"/>
      <c r="BP16" s="444"/>
      <c r="BQ16" s="444"/>
      <c r="BR16" s="444"/>
      <c r="BS16" s="444"/>
      <c r="BT16" s="444"/>
      <c r="BU16" s="445"/>
      <c r="BV16" s="443">
        <v>12053189</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14360</v>
      </c>
      <c r="AD17" s="495"/>
      <c r="AE17" s="495"/>
      <c r="AF17" s="495"/>
      <c r="AG17" s="537"/>
      <c r="AH17" s="494">
        <v>14781</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8760896</v>
      </c>
      <c r="BO17" s="444"/>
      <c r="BP17" s="444"/>
      <c r="BQ17" s="444"/>
      <c r="BR17" s="444"/>
      <c r="BS17" s="444"/>
      <c r="BT17" s="444"/>
      <c r="BU17" s="445"/>
      <c r="BV17" s="443">
        <v>8625174</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144.74</v>
      </c>
      <c r="M18" s="567"/>
      <c r="N18" s="567"/>
      <c r="O18" s="567"/>
      <c r="P18" s="567"/>
      <c r="Q18" s="567"/>
      <c r="R18" s="568"/>
      <c r="S18" s="568"/>
      <c r="T18" s="568"/>
      <c r="U18" s="568"/>
      <c r="V18" s="569"/>
      <c r="W18" s="461"/>
      <c r="X18" s="462"/>
      <c r="Y18" s="462"/>
      <c r="Z18" s="462"/>
      <c r="AA18" s="462"/>
      <c r="AB18" s="453"/>
      <c r="AC18" s="570">
        <v>59.4</v>
      </c>
      <c r="AD18" s="571"/>
      <c r="AE18" s="571"/>
      <c r="AF18" s="571"/>
      <c r="AG18" s="572"/>
      <c r="AH18" s="570">
        <v>58.3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13321036</v>
      </c>
      <c r="BO18" s="444"/>
      <c r="BP18" s="444"/>
      <c r="BQ18" s="444"/>
      <c r="BR18" s="444"/>
      <c r="BS18" s="444"/>
      <c r="BT18" s="444"/>
      <c r="BU18" s="445"/>
      <c r="BV18" s="443">
        <v>12607190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338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17833217</v>
      </c>
      <c r="BO19" s="444"/>
      <c r="BP19" s="444"/>
      <c r="BQ19" s="444"/>
      <c r="BR19" s="444"/>
      <c r="BS19" s="444"/>
      <c r="BT19" s="444"/>
      <c r="BU19" s="445"/>
      <c r="BV19" s="443">
        <v>17707620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18407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22699187</v>
      </c>
      <c r="BO22" s="407"/>
      <c r="BP22" s="407"/>
      <c r="BQ22" s="407"/>
      <c r="BR22" s="407"/>
      <c r="BS22" s="407"/>
      <c r="BT22" s="407"/>
      <c r="BU22" s="408"/>
      <c r="BV22" s="406">
        <v>24873422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14542237</v>
      </c>
      <c r="BO23" s="444"/>
      <c r="BP23" s="444"/>
      <c r="BQ23" s="444"/>
      <c r="BR23" s="444"/>
      <c r="BS23" s="444"/>
      <c r="BT23" s="444"/>
      <c r="BU23" s="445"/>
      <c r="BV23" s="443">
        <v>15780559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8560</v>
      </c>
      <c r="R24" s="495"/>
      <c r="S24" s="495"/>
      <c r="T24" s="495"/>
      <c r="U24" s="495"/>
      <c r="V24" s="537"/>
      <c r="W24" s="589"/>
      <c r="X24" s="590"/>
      <c r="Y24" s="591"/>
      <c r="Z24" s="493" t="s">
        <v>162</v>
      </c>
      <c r="AA24" s="473"/>
      <c r="AB24" s="473"/>
      <c r="AC24" s="473"/>
      <c r="AD24" s="473"/>
      <c r="AE24" s="473"/>
      <c r="AF24" s="473"/>
      <c r="AG24" s="474"/>
      <c r="AH24" s="494">
        <v>439</v>
      </c>
      <c r="AI24" s="495"/>
      <c r="AJ24" s="495"/>
      <c r="AK24" s="495"/>
      <c r="AL24" s="537"/>
      <c r="AM24" s="494">
        <v>1343340</v>
      </c>
      <c r="AN24" s="495"/>
      <c r="AO24" s="495"/>
      <c r="AP24" s="495"/>
      <c r="AQ24" s="495"/>
      <c r="AR24" s="537"/>
      <c r="AS24" s="494">
        <v>3060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14687910</v>
      </c>
      <c r="BO24" s="444"/>
      <c r="BP24" s="444"/>
      <c r="BQ24" s="444"/>
      <c r="BR24" s="444"/>
      <c r="BS24" s="444"/>
      <c r="BT24" s="444"/>
      <c r="BU24" s="445"/>
      <c r="BV24" s="443">
        <v>16014229</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6840</v>
      </c>
      <c r="R25" s="495"/>
      <c r="S25" s="495"/>
      <c r="T25" s="495"/>
      <c r="U25" s="495"/>
      <c r="V25" s="537"/>
      <c r="W25" s="589"/>
      <c r="X25" s="590"/>
      <c r="Y25" s="591"/>
      <c r="Z25" s="493" t="s">
        <v>165</v>
      </c>
      <c r="AA25" s="473"/>
      <c r="AB25" s="473"/>
      <c r="AC25" s="473"/>
      <c r="AD25" s="473"/>
      <c r="AE25" s="473"/>
      <c r="AF25" s="473"/>
      <c r="AG25" s="474"/>
      <c r="AH25" s="494">
        <v>104</v>
      </c>
      <c r="AI25" s="495"/>
      <c r="AJ25" s="495"/>
      <c r="AK25" s="495"/>
      <c r="AL25" s="537"/>
      <c r="AM25" s="494">
        <v>310960</v>
      </c>
      <c r="AN25" s="495"/>
      <c r="AO25" s="495"/>
      <c r="AP25" s="495"/>
      <c r="AQ25" s="495"/>
      <c r="AR25" s="537"/>
      <c r="AS25" s="494">
        <v>2990</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5410401</v>
      </c>
      <c r="BO25" s="407"/>
      <c r="BP25" s="407"/>
      <c r="BQ25" s="407"/>
      <c r="BR25" s="407"/>
      <c r="BS25" s="407"/>
      <c r="BT25" s="407"/>
      <c r="BU25" s="408"/>
      <c r="BV25" s="406">
        <v>4738544</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6400</v>
      </c>
      <c r="R26" s="495"/>
      <c r="S26" s="495"/>
      <c r="T26" s="495"/>
      <c r="U26" s="495"/>
      <c r="V26" s="537"/>
      <c r="W26" s="589"/>
      <c r="X26" s="590"/>
      <c r="Y26" s="591"/>
      <c r="Z26" s="493" t="s">
        <v>168</v>
      </c>
      <c r="AA26" s="595"/>
      <c r="AB26" s="595"/>
      <c r="AC26" s="595"/>
      <c r="AD26" s="595"/>
      <c r="AE26" s="595"/>
      <c r="AF26" s="595"/>
      <c r="AG26" s="596"/>
      <c r="AH26" s="494">
        <v>4</v>
      </c>
      <c r="AI26" s="495"/>
      <c r="AJ26" s="495"/>
      <c r="AK26" s="495"/>
      <c r="AL26" s="537"/>
      <c r="AM26" s="494">
        <v>9636</v>
      </c>
      <c r="AN26" s="495"/>
      <c r="AO26" s="495"/>
      <c r="AP26" s="495"/>
      <c r="AQ26" s="495"/>
      <c r="AR26" s="537"/>
      <c r="AS26" s="494">
        <v>2409</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4110</v>
      </c>
      <c r="R27" s="495"/>
      <c r="S27" s="495"/>
      <c r="T27" s="495"/>
      <c r="U27" s="495"/>
      <c r="V27" s="537"/>
      <c r="W27" s="589"/>
      <c r="X27" s="590"/>
      <c r="Y27" s="591"/>
      <c r="Z27" s="493" t="s">
        <v>171</v>
      </c>
      <c r="AA27" s="473"/>
      <c r="AB27" s="473"/>
      <c r="AC27" s="473"/>
      <c r="AD27" s="473"/>
      <c r="AE27" s="473"/>
      <c r="AF27" s="473"/>
      <c r="AG27" s="474"/>
      <c r="AH27" s="494">
        <v>24</v>
      </c>
      <c r="AI27" s="495"/>
      <c r="AJ27" s="495"/>
      <c r="AK27" s="495"/>
      <c r="AL27" s="537"/>
      <c r="AM27" s="494">
        <v>71232</v>
      </c>
      <c r="AN27" s="495"/>
      <c r="AO27" s="495"/>
      <c r="AP27" s="495"/>
      <c r="AQ27" s="495"/>
      <c r="AR27" s="537"/>
      <c r="AS27" s="494">
        <v>2968</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549562</v>
      </c>
      <c r="BO27" s="563"/>
      <c r="BP27" s="563"/>
      <c r="BQ27" s="563"/>
      <c r="BR27" s="563"/>
      <c r="BS27" s="563"/>
      <c r="BT27" s="563"/>
      <c r="BU27" s="564"/>
      <c r="BV27" s="562">
        <v>549562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3700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2567089</v>
      </c>
      <c r="BO28" s="407"/>
      <c r="BP28" s="407"/>
      <c r="BQ28" s="407"/>
      <c r="BR28" s="407"/>
      <c r="BS28" s="407"/>
      <c r="BT28" s="407"/>
      <c r="BU28" s="408"/>
      <c r="BV28" s="406">
        <v>2564888</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18</v>
      </c>
      <c r="M29" s="495"/>
      <c r="N29" s="495"/>
      <c r="O29" s="495"/>
      <c r="P29" s="537"/>
      <c r="Q29" s="494">
        <v>3490</v>
      </c>
      <c r="R29" s="495"/>
      <c r="S29" s="495"/>
      <c r="T29" s="495"/>
      <c r="U29" s="495"/>
      <c r="V29" s="537"/>
      <c r="W29" s="592"/>
      <c r="X29" s="593"/>
      <c r="Y29" s="594"/>
      <c r="Z29" s="493" t="s">
        <v>177</v>
      </c>
      <c r="AA29" s="473"/>
      <c r="AB29" s="473"/>
      <c r="AC29" s="473"/>
      <c r="AD29" s="473"/>
      <c r="AE29" s="473"/>
      <c r="AF29" s="473"/>
      <c r="AG29" s="474"/>
      <c r="AH29" s="494">
        <v>463</v>
      </c>
      <c r="AI29" s="495"/>
      <c r="AJ29" s="495"/>
      <c r="AK29" s="495"/>
      <c r="AL29" s="537"/>
      <c r="AM29" s="494">
        <v>1414572</v>
      </c>
      <c r="AN29" s="495"/>
      <c r="AO29" s="495"/>
      <c r="AP29" s="495"/>
      <c r="AQ29" s="495"/>
      <c r="AR29" s="537"/>
      <c r="AS29" s="494">
        <v>3055</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1237554</v>
      </c>
      <c r="BO29" s="444"/>
      <c r="BP29" s="444"/>
      <c r="BQ29" s="444"/>
      <c r="BR29" s="444"/>
      <c r="BS29" s="444"/>
      <c r="BT29" s="444"/>
      <c r="BU29" s="445"/>
      <c r="BV29" s="443">
        <v>1448717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5319988</v>
      </c>
      <c r="BO30" s="563"/>
      <c r="BP30" s="563"/>
      <c r="BQ30" s="563"/>
      <c r="BR30" s="563"/>
      <c r="BS30" s="563"/>
      <c r="BT30" s="563"/>
      <c r="BU30" s="564"/>
      <c r="BV30" s="562">
        <v>5710135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戸別浄化槽事業特別会計</v>
      </c>
      <c r="BH34" s="634"/>
      <c r="BI34" s="634"/>
      <c r="BJ34" s="634"/>
      <c r="BK34" s="634"/>
      <c r="BL34" s="634"/>
      <c r="BM34" s="634"/>
      <c r="BN34" s="634"/>
      <c r="BO34" s="634"/>
      <c r="BP34" s="634"/>
      <c r="BQ34" s="634"/>
      <c r="BR34" s="634"/>
      <c r="BS34" s="634"/>
      <c r="BT34" s="634"/>
      <c r="BU34" s="634"/>
      <c r="BV34" s="169"/>
      <c r="BW34" s="633">
        <f>IF(BY34="","",MAX(C34:D43,U34:V43,AM34:AN43,BE34:BF43)+1)</f>
        <v>10</v>
      </c>
      <c r="BX34" s="633"/>
      <c r="BY34" s="634" t="str">
        <f>IF('各会計、関係団体の財政状況及び健全化判断比率'!B68="","",'各会計、関係団体の財政状況及び健全化判断比率'!B68)</f>
        <v>湖北水道企業団</v>
      </c>
      <c r="BZ34" s="634"/>
      <c r="CA34" s="634"/>
      <c r="CB34" s="634"/>
      <c r="CC34" s="634"/>
      <c r="CD34" s="634"/>
      <c r="CE34" s="634"/>
      <c r="CF34" s="634"/>
      <c r="CG34" s="634"/>
      <c r="CH34" s="634"/>
      <c r="CI34" s="634"/>
      <c r="CJ34" s="634"/>
      <c r="CK34" s="634"/>
      <c r="CL34" s="634"/>
      <c r="CM34" s="634"/>
      <c r="CN34" s="169"/>
      <c r="CO34" s="633">
        <f>IF(CQ34="","",MAX(C34:D43,U34:V43,AM34:AN43,BE34:BF43,BW34:BX43)+1)</f>
        <v>20</v>
      </c>
      <c r="CP34" s="633"/>
      <c r="CQ34" s="634" t="str">
        <f>IF('各会計、関係団体の財政状況及び健全化判断比率'!BS7="","",'各会計、関係団体の財政状況及び健全化判断比率'!BS7)</f>
        <v>小美玉ふるさと食品公社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f>IF(E35="","",C34+1)</f>
        <v>2</v>
      </c>
      <c r="D35" s="633"/>
      <c r="E35" s="634" t="str">
        <f>IF('各会計、関係団体の財政状況及び健全化判断比率'!B8="","",'各会計、関係団体の財政状況及び健全化判断比率'!B8)</f>
        <v>霊園事業特別会計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後期高齢者医療保険特別会計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IF('各会計、関係団体の財政状況及び健全化判断比率'!B33="","",'各会計、関係団体の財政状況及び健全化判断比率'!B33)</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11</v>
      </c>
      <c r="BX35" s="633"/>
      <c r="BY35" s="634" t="str">
        <f>IF('各会計、関係団体の財政状況及び健全化判断比率'!B69="","",'各会計、関係団体の財政状況及び健全化判断比率'!B69)</f>
        <v>茨城地方広域環境事務組合</v>
      </c>
      <c r="BZ35" s="634"/>
      <c r="CA35" s="634"/>
      <c r="CB35" s="634"/>
      <c r="CC35" s="634"/>
      <c r="CD35" s="634"/>
      <c r="CE35" s="634"/>
      <c r="CF35" s="634"/>
      <c r="CG35" s="634"/>
      <c r="CH35" s="634"/>
      <c r="CI35" s="634"/>
      <c r="CJ35" s="634"/>
      <c r="CK35" s="634"/>
      <c r="CL35" s="634"/>
      <c r="CM35" s="634"/>
      <c r="CN35" s="169"/>
      <c r="CO35" s="633">
        <f t="shared" ref="CO35:CO43" si="3">IF(CQ35="","",CO34+1)</f>
        <v>21</v>
      </c>
      <c r="CP35" s="633"/>
      <c r="CQ35" s="634" t="str">
        <f>IF('各会計、関係団体の財政状況及び健全化判断比率'!BS8="","",'各会計、関係団体の財政状況及び健全化判断比率'!BS8)</f>
        <v>小美玉農業公社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介護保険特別会計（保険事業勘定）</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12</v>
      </c>
      <c r="BX36" s="633"/>
      <c r="BY36" s="634" t="str">
        <f>IF('各会計、関係団体の財政状況及び健全化判断比率'!B70="","",'各会計、関係団体の財政状況及び健全化判断比率'!B70)</f>
        <v>湖北環境衛生組合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6</v>
      </c>
      <c r="V37" s="633"/>
      <c r="W37" s="634" t="str">
        <f>IF('各会計、関係団体の財政状況及び健全化判断比率'!B31="","",'各会計、関係団体の財政状況及び健全化判断比率'!B31)</f>
        <v>介護保険特別会計（介護サービス事業勘定）</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13</v>
      </c>
      <c r="BX37" s="633"/>
      <c r="BY37" s="634" t="str">
        <f>IF('各会計、関係団体の財政状況及び健全化判断比率'!B71="","",'各会計、関係団体の財政状況及び健全化判断比率'!B71)</f>
        <v>霞台厚生施設組合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14</v>
      </c>
      <c r="BX38" s="633"/>
      <c r="BY38" s="634" t="str">
        <f>IF('各会計、関係団体の財政状況及び健全化判断比率'!B72="","",'各会計、関係団体の財政状況及び健全化判断比率'!B72)</f>
        <v>茨城県市町村総合事務組合（一般会計）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15</v>
      </c>
      <c r="BX39" s="633"/>
      <c r="BY39" s="634" t="str">
        <f>IF('各会計、関係団体の財政状況及び健全化判断比率'!B73="","",'各会計、関係団体の財政状況及び健全化判断比率'!B73)</f>
        <v>茨城県市町村総合事務組合（県民交通災害共済事業特別会計）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16</v>
      </c>
      <c r="BX40" s="633"/>
      <c r="BY40" s="634" t="str">
        <f>IF('各会計、関係団体の財政状況及び健全化判断比率'!B74="","",'各会計、関係団体の財政状況及び健全化判断比率'!B74)</f>
        <v>石岡地方斎場組合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17</v>
      </c>
      <c r="BX41" s="633"/>
      <c r="BY41" s="634" t="str">
        <f>IF('各会計、関係団体の財政状況及び健全化判断比率'!B75="","",'各会計、関係団体の財政状況及び健全化判断比率'!B75)</f>
        <v>茨城租税債権管理機構</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18</v>
      </c>
      <c r="BX42" s="633"/>
      <c r="BY42" s="634" t="str">
        <f>IF('各会計、関係団体の財政状況及び健全化判断比率'!B76="","",'各会計、関係団体の財政状況及び健全化判断比率'!B76)</f>
        <v>茨城県後期高齢者医療広域連合（一般会計）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19</v>
      </c>
      <c r="BX43" s="633"/>
      <c r="BY43" s="634" t="str">
        <f>IF('各会計、関係団体の財政状況及び健全化判断比率'!B77="","",'各会計、関係団体の財政状況及び健全化判断比率'!B77)</f>
        <v>茨城県後期高齢者医療広域連合（後期高齢医療特別会計）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XTlLjMxbWQfYSR9wJ/MkoNcwyrD39lmSvnIf83L5XJjlLlLlaciD9gg8XwZWeOE/HSP5/2mhkU47Qcm0NqK+YA==" saltValue="M7p66d939BspEd3vmRNjI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6834088</v>
      </c>
      <c r="S5" s="649"/>
      <c r="T5" s="649"/>
      <c r="U5" s="649"/>
      <c r="V5" s="649"/>
      <c r="W5" s="649"/>
      <c r="X5" s="649"/>
      <c r="Y5" s="650"/>
      <c r="Z5" s="651">
        <v>25.6</v>
      </c>
      <c r="AA5" s="651"/>
      <c r="AB5" s="651"/>
      <c r="AC5" s="651"/>
      <c r="AD5" s="652">
        <v>6834088</v>
      </c>
      <c r="AE5" s="652"/>
      <c r="AF5" s="652"/>
      <c r="AG5" s="652"/>
      <c r="AH5" s="652"/>
      <c r="AI5" s="652"/>
      <c r="AJ5" s="652"/>
      <c r="AK5" s="652"/>
      <c r="AL5" s="653">
        <v>46.5</v>
      </c>
      <c r="AM5" s="654"/>
      <c r="AN5" s="654"/>
      <c r="AO5" s="655"/>
      <c r="AP5" s="645" t="s">
        <v>216</v>
      </c>
      <c r="AQ5" s="646"/>
      <c r="AR5" s="646"/>
      <c r="AS5" s="646"/>
      <c r="AT5" s="646"/>
      <c r="AU5" s="646"/>
      <c r="AV5" s="646"/>
      <c r="AW5" s="646"/>
      <c r="AX5" s="646"/>
      <c r="AY5" s="646"/>
      <c r="AZ5" s="646"/>
      <c r="BA5" s="646"/>
      <c r="BB5" s="646"/>
      <c r="BC5" s="646"/>
      <c r="BD5" s="646"/>
      <c r="BE5" s="646"/>
      <c r="BF5" s="647"/>
      <c r="BG5" s="659">
        <v>6834088</v>
      </c>
      <c r="BH5" s="660"/>
      <c r="BI5" s="660"/>
      <c r="BJ5" s="660"/>
      <c r="BK5" s="660"/>
      <c r="BL5" s="660"/>
      <c r="BM5" s="660"/>
      <c r="BN5" s="661"/>
      <c r="BO5" s="662">
        <v>100</v>
      </c>
      <c r="BP5" s="662"/>
      <c r="BQ5" s="662"/>
      <c r="BR5" s="662"/>
      <c r="BS5" s="663">
        <v>140717</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278035</v>
      </c>
      <c r="S6" s="660"/>
      <c r="T6" s="660"/>
      <c r="U6" s="660"/>
      <c r="V6" s="660"/>
      <c r="W6" s="660"/>
      <c r="X6" s="660"/>
      <c r="Y6" s="661"/>
      <c r="Z6" s="662">
        <v>1</v>
      </c>
      <c r="AA6" s="662"/>
      <c r="AB6" s="662"/>
      <c r="AC6" s="662"/>
      <c r="AD6" s="663">
        <v>278035</v>
      </c>
      <c r="AE6" s="663"/>
      <c r="AF6" s="663"/>
      <c r="AG6" s="663"/>
      <c r="AH6" s="663"/>
      <c r="AI6" s="663"/>
      <c r="AJ6" s="663"/>
      <c r="AK6" s="663"/>
      <c r="AL6" s="664">
        <v>1.9</v>
      </c>
      <c r="AM6" s="665"/>
      <c r="AN6" s="665"/>
      <c r="AO6" s="666"/>
      <c r="AP6" s="656" t="s">
        <v>221</v>
      </c>
      <c r="AQ6" s="657"/>
      <c r="AR6" s="657"/>
      <c r="AS6" s="657"/>
      <c r="AT6" s="657"/>
      <c r="AU6" s="657"/>
      <c r="AV6" s="657"/>
      <c r="AW6" s="657"/>
      <c r="AX6" s="657"/>
      <c r="AY6" s="657"/>
      <c r="AZ6" s="657"/>
      <c r="BA6" s="657"/>
      <c r="BB6" s="657"/>
      <c r="BC6" s="657"/>
      <c r="BD6" s="657"/>
      <c r="BE6" s="657"/>
      <c r="BF6" s="658"/>
      <c r="BG6" s="659">
        <v>6834088</v>
      </c>
      <c r="BH6" s="660"/>
      <c r="BI6" s="660"/>
      <c r="BJ6" s="660"/>
      <c r="BK6" s="660"/>
      <c r="BL6" s="660"/>
      <c r="BM6" s="660"/>
      <c r="BN6" s="661"/>
      <c r="BO6" s="662">
        <v>100</v>
      </c>
      <c r="BP6" s="662"/>
      <c r="BQ6" s="662"/>
      <c r="BR6" s="662"/>
      <c r="BS6" s="663">
        <v>140717</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196878</v>
      </c>
      <c r="CS6" s="660"/>
      <c r="CT6" s="660"/>
      <c r="CU6" s="660"/>
      <c r="CV6" s="660"/>
      <c r="CW6" s="660"/>
      <c r="CX6" s="660"/>
      <c r="CY6" s="661"/>
      <c r="CZ6" s="653">
        <v>0.8</v>
      </c>
      <c r="DA6" s="654"/>
      <c r="DB6" s="654"/>
      <c r="DC6" s="670"/>
      <c r="DD6" s="668" t="s">
        <v>121</v>
      </c>
      <c r="DE6" s="660"/>
      <c r="DF6" s="660"/>
      <c r="DG6" s="660"/>
      <c r="DH6" s="660"/>
      <c r="DI6" s="660"/>
      <c r="DJ6" s="660"/>
      <c r="DK6" s="660"/>
      <c r="DL6" s="660"/>
      <c r="DM6" s="660"/>
      <c r="DN6" s="660"/>
      <c r="DO6" s="660"/>
      <c r="DP6" s="661"/>
      <c r="DQ6" s="668">
        <v>196878</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2461</v>
      </c>
      <c r="S7" s="660"/>
      <c r="T7" s="660"/>
      <c r="U7" s="660"/>
      <c r="V7" s="660"/>
      <c r="W7" s="660"/>
      <c r="X7" s="660"/>
      <c r="Y7" s="661"/>
      <c r="Z7" s="662">
        <v>0</v>
      </c>
      <c r="AA7" s="662"/>
      <c r="AB7" s="662"/>
      <c r="AC7" s="662"/>
      <c r="AD7" s="663">
        <v>2461</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2856750</v>
      </c>
      <c r="BH7" s="660"/>
      <c r="BI7" s="660"/>
      <c r="BJ7" s="660"/>
      <c r="BK7" s="660"/>
      <c r="BL7" s="660"/>
      <c r="BM7" s="660"/>
      <c r="BN7" s="661"/>
      <c r="BO7" s="662">
        <v>41.8</v>
      </c>
      <c r="BP7" s="662"/>
      <c r="BQ7" s="662"/>
      <c r="BR7" s="662"/>
      <c r="BS7" s="663">
        <v>140717</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3971517</v>
      </c>
      <c r="CS7" s="660"/>
      <c r="CT7" s="660"/>
      <c r="CU7" s="660"/>
      <c r="CV7" s="660"/>
      <c r="CW7" s="660"/>
      <c r="CX7" s="660"/>
      <c r="CY7" s="661"/>
      <c r="CZ7" s="662">
        <v>15.5</v>
      </c>
      <c r="DA7" s="662"/>
      <c r="DB7" s="662"/>
      <c r="DC7" s="662"/>
      <c r="DD7" s="668">
        <v>124850</v>
      </c>
      <c r="DE7" s="660"/>
      <c r="DF7" s="660"/>
      <c r="DG7" s="660"/>
      <c r="DH7" s="660"/>
      <c r="DI7" s="660"/>
      <c r="DJ7" s="660"/>
      <c r="DK7" s="660"/>
      <c r="DL7" s="660"/>
      <c r="DM7" s="660"/>
      <c r="DN7" s="660"/>
      <c r="DO7" s="660"/>
      <c r="DP7" s="661"/>
      <c r="DQ7" s="668">
        <v>2679845</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49677</v>
      </c>
      <c r="S8" s="660"/>
      <c r="T8" s="660"/>
      <c r="U8" s="660"/>
      <c r="V8" s="660"/>
      <c r="W8" s="660"/>
      <c r="X8" s="660"/>
      <c r="Y8" s="661"/>
      <c r="Z8" s="662">
        <v>0.2</v>
      </c>
      <c r="AA8" s="662"/>
      <c r="AB8" s="662"/>
      <c r="AC8" s="662"/>
      <c r="AD8" s="663">
        <v>49677</v>
      </c>
      <c r="AE8" s="663"/>
      <c r="AF8" s="663"/>
      <c r="AG8" s="663"/>
      <c r="AH8" s="663"/>
      <c r="AI8" s="663"/>
      <c r="AJ8" s="663"/>
      <c r="AK8" s="663"/>
      <c r="AL8" s="664">
        <v>0.3</v>
      </c>
      <c r="AM8" s="665"/>
      <c r="AN8" s="665"/>
      <c r="AO8" s="666"/>
      <c r="AP8" s="656" t="s">
        <v>227</v>
      </c>
      <c r="AQ8" s="657"/>
      <c r="AR8" s="657"/>
      <c r="AS8" s="657"/>
      <c r="AT8" s="657"/>
      <c r="AU8" s="657"/>
      <c r="AV8" s="657"/>
      <c r="AW8" s="657"/>
      <c r="AX8" s="657"/>
      <c r="AY8" s="657"/>
      <c r="AZ8" s="657"/>
      <c r="BA8" s="657"/>
      <c r="BB8" s="657"/>
      <c r="BC8" s="657"/>
      <c r="BD8" s="657"/>
      <c r="BE8" s="657"/>
      <c r="BF8" s="658"/>
      <c r="BG8" s="659">
        <v>78131</v>
      </c>
      <c r="BH8" s="660"/>
      <c r="BI8" s="660"/>
      <c r="BJ8" s="660"/>
      <c r="BK8" s="660"/>
      <c r="BL8" s="660"/>
      <c r="BM8" s="660"/>
      <c r="BN8" s="661"/>
      <c r="BO8" s="662">
        <v>1.1000000000000001</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8980263</v>
      </c>
      <c r="CS8" s="660"/>
      <c r="CT8" s="660"/>
      <c r="CU8" s="660"/>
      <c r="CV8" s="660"/>
      <c r="CW8" s="660"/>
      <c r="CX8" s="660"/>
      <c r="CY8" s="661"/>
      <c r="CZ8" s="662">
        <v>35</v>
      </c>
      <c r="DA8" s="662"/>
      <c r="DB8" s="662"/>
      <c r="DC8" s="662"/>
      <c r="DD8" s="668" t="s">
        <v>121</v>
      </c>
      <c r="DE8" s="660"/>
      <c r="DF8" s="660"/>
      <c r="DG8" s="660"/>
      <c r="DH8" s="660"/>
      <c r="DI8" s="660"/>
      <c r="DJ8" s="660"/>
      <c r="DK8" s="660"/>
      <c r="DL8" s="660"/>
      <c r="DM8" s="660"/>
      <c r="DN8" s="660"/>
      <c r="DO8" s="660"/>
      <c r="DP8" s="661"/>
      <c r="DQ8" s="668">
        <v>4408570</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69124</v>
      </c>
      <c r="S9" s="660"/>
      <c r="T9" s="660"/>
      <c r="U9" s="660"/>
      <c r="V9" s="660"/>
      <c r="W9" s="660"/>
      <c r="X9" s="660"/>
      <c r="Y9" s="661"/>
      <c r="Z9" s="662">
        <v>0.3</v>
      </c>
      <c r="AA9" s="662"/>
      <c r="AB9" s="662"/>
      <c r="AC9" s="662"/>
      <c r="AD9" s="663">
        <v>69124</v>
      </c>
      <c r="AE9" s="663"/>
      <c r="AF9" s="663"/>
      <c r="AG9" s="663"/>
      <c r="AH9" s="663"/>
      <c r="AI9" s="663"/>
      <c r="AJ9" s="663"/>
      <c r="AK9" s="663"/>
      <c r="AL9" s="664">
        <v>0.5</v>
      </c>
      <c r="AM9" s="665"/>
      <c r="AN9" s="665"/>
      <c r="AO9" s="666"/>
      <c r="AP9" s="656" t="s">
        <v>230</v>
      </c>
      <c r="AQ9" s="657"/>
      <c r="AR9" s="657"/>
      <c r="AS9" s="657"/>
      <c r="AT9" s="657"/>
      <c r="AU9" s="657"/>
      <c r="AV9" s="657"/>
      <c r="AW9" s="657"/>
      <c r="AX9" s="657"/>
      <c r="AY9" s="657"/>
      <c r="AZ9" s="657"/>
      <c r="BA9" s="657"/>
      <c r="BB9" s="657"/>
      <c r="BC9" s="657"/>
      <c r="BD9" s="657"/>
      <c r="BE9" s="657"/>
      <c r="BF9" s="658"/>
      <c r="BG9" s="659">
        <v>2145452</v>
      </c>
      <c r="BH9" s="660"/>
      <c r="BI9" s="660"/>
      <c r="BJ9" s="660"/>
      <c r="BK9" s="660"/>
      <c r="BL9" s="660"/>
      <c r="BM9" s="660"/>
      <c r="BN9" s="661"/>
      <c r="BO9" s="662">
        <v>31.4</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1646389</v>
      </c>
      <c r="CS9" s="660"/>
      <c r="CT9" s="660"/>
      <c r="CU9" s="660"/>
      <c r="CV9" s="660"/>
      <c r="CW9" s="660"/>
      <c r="CX9" s="660"/>
      <c r="CY9" s="661"/>
      <c r="CZ9" s="662">
        <v>6.4</v>
      </c>
      <c r="DA9" s="662"/>
      <c r="DB9" s="662"/>
      <c r="DC9" s="662"/>
      <c r="DD9" s="668">
        <v>28180</v>
      </c>
      <c r="DE9" s="660"/>
      <c r="DF9" s="660"/>
      <c r="DG9" s="660"/>
      <c r="DH9" s="660"/>
      <c r="DI9" s="660"/>
      <c r="DJ9" s="660"/>
      <c r="DK9" s="660"/>
      <c r="DL9" s="660"/>
      <c r="DM9" s="660"/>
      <c r="DN9" s="660"/>
      <c r="DO9" s="660"/>
      <c r="DP9" s="661"/>
      <c r="DQ9" s="668">
        <v>1317559</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140573</v>
      </c>
      <c r="BH10" s="660"/>
      <c r="BI10" s="660"/>
      <c r="BJ10" s="660"/>
      <c r="BK10" s="660"/>
      <c r="BL10" s="660"/>
      <c r="BM10" s="660"/>
      <c r="BN10" s="661"/>
      <c r="BO10" s="662">
        <v>2.1</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762</v>
      </c>
      <c r="CS10" s="660"/>
      <c r="CT10" s="660"/>
      <c r="CU10" s="660"/>
      <c r="CV10" s="660"/>
      <c r="CW10" s="660"/>
      <c r="CX10" s="660"/>
      <c r="CY10" s="661"/>
      <c r="CZ10" s="662">
        <v>0</v>
      </c>
      <c r="DA10" s="662"/>
      <c r="DB10" s="662"/>
      <c r="DC10" s="662"/>
      <c r="DD10" s="668" t="s">
        <v>121</v>
      </c>
      <c r="DE10" s="660"/>
      <c r="DF10" s="660"/>
      <c r="DG10" s="660"/>
      <c r="DH10" s="660"/>
      <c r="DI10" s="660"/>
      <c r="DJ10" s="660"/>
      <c r="DK10" s="660"/>
      <c r="DL10" s="660"/>
      <c r="DM10" s="660"/>
      <c r="DN10" s="660"/>
      <c r="DO10" s="660"/>
      <c r="DP10" s="661"/>
      <c r="DQ10" s="668">
        <v>762</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1295542</v>
      </c>
      <c r="S11" s="660"/>
      <c r="T11" s="660"/>
      <c r="U11" s="660"/>
      <c r="V11" s="660"/>
      <c r="W11" s="660"/>
      <c r="X11" s="660"/>
      <c r="Y11" s="661"/>
      <c r="Z11" s="664">
        <v>4.8</v>
      </c>
      <c r="AA11" s="665"/>
      <c r="AB11" s="665"/>
      <c r="AC11" s="671"/>
      <c r="AD11" s="668">
        <v>1295542</v>
      </c>
      <c r="AE11" s="660"/>
      <c r="AF11" s="660"/>
      <c r="AG11" s="660"/>
      <c r="AH11" s="660"/>
      <c r="AI11" s="660"/>
      <c r="AJ11" s="660"/>
      <c r="AK11" s="661"/>
      <c r="AL11" s="664">
        <v>8.8000000000000007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492594</v>
      </c>
      <c r="BH11" s="660"/>
      <c r="BI11" s="660"/>
      <c r="BJ11" s="660"/>
      <c r="BK11" s="660"/>
      <c r="BL11" s="660"/>
      <c r="BM11" s="660"/>
      <c r="BN11" s="661"/>
      <c r="BO11" s="662">
        <v>7.2</v>
      </c>
      <c r="BP11" s="662"/>
      <c r="BQ11" s="662"/>
      <c r="BR11" s="662"/>
      <c r="BS11" s="663">
        <v>140717</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777485</v>
      </c>
      <c r="CS11" s="660"/>
      <c r="CT11" s="660"/>
      <c r="CU11" s="660"/>
      <c r="CV11" s="660"/>
      <c r="CW11" s="660"/>
      <c r="CX11" s="660"/>
      <c r="CY11" s="661"/>
      <c r="CZ11" s="662">
        <v>3</v>
      </c>
      <c r="DA11" s="662"/>
      <c r="DB11" s="662"/>
      <c r="DC11" s="662"/>
      <c r="DD11" s="668">
        <v>92341</v>
      </c>
      <c r="DE11" s="660"/>
      <c r="DF11" s="660"/>
      <c r="DG11" s="660"/>
      <c r="DH11" s="660"/>
      <c r="DI11" s="660"/>
      <c r="DJ11" s="660"/>
      <c r="DK11" s="660"/>
      <c r="DL11" s="660"/>
      <c r="DM11" s="660"/>
      <c r="DN11" s="660"/>
      <c r="DO11" s="660"/>
      <c r="DP11" s="661"/>
      <c r="DQ11" s="668">
        <v>412556</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59769</v>
      </c>
      <c r="S12" s="660"/>
      <c r="T12" s="660"/>
      <c r="U12" s="660"/>
      <c r="V12" s="660"/>
      <c r="W12" s="660"/>
      <c r="X12" s="660"/>
      <c r="Y12" s="661"/>
      <c r="Z12" s="662">
        <v>0.2</v>
      </c>
      <c r="AA12" s="662"/>
      <c r="AB12" s="662"/>
      <c r="AC12" s="662"/>
      <c r="AD12" s="663">
        <v>59769</v>
      </c>
      <c r="AE12" s="663"/>
      <c r="AF12" s="663"/>
      <c r="AG12" s="663"/>
      <c r="AH12" s="663"/>
      <c r="AI12" s="663"/>
      <c r="AJ12" s="663"/>
      <c r="AK12" s="663"/>
      <c r="AL12" s="664">
        <v>0.4</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3345721</v>
      </c>
      <c r="BH12" s="660"/>
      <c r="BI12" s="660"/>
      <c r="BJ12" s="660"/>
      <c r="BK12" s="660"/>
      <c r="BL12" s="660"/>
      <c r="BM12" s="660"/>
      <c r="BN12" s="661"/>
      <c r="BO12" s="662">
        <v>49</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403226</v>
      </c>
      <c r="CS12" s="660"/>
      <c r="CT12" s="660"/>
      <c r="CU12" s="660"/>
      <c r="CV12" s="660"/>
      <c r="CW12" s="660"/>
      <c r="CX12" s="660"/>
      <c r="CY12" s="661"/>
      <c r="CZ12" s="662">
        <v>1.6</v>
      </c>
      <c r="DA12" s="662"/>
      <c r="DB12" s="662"/>
      <c r="DC12" s="662"/>
      <c r="DD12" s="668">
        <v>106233</v>
      </c>
      <c r="DE12" s="660"/>
      <c r="DF12" s="660"/>
      <c r="DG12" s="660"/>
      <c r="DH12" s="660"/>
      <c r="DI12" s="660"/>
      <c r="DJ12" s="660"/>
      <c r="DK12" s="660"/>
      <c r="DL12" s="660"/>
      <c r="DM12" s="660"/>
      <c r="DN12" s="660"/>
      <c r="DO12" s="660"/>
      <c r="DP12" s="661"/>
      <c r="DQ12" s="668">
        <v>179270</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3333498</v>
      </c>
      <c r="BH13" s="660"/>
      <c r="BI13" s="660"/>
      <c r="BJ13" s="660"/>
      <c r="BK13" s="660"/>
      <c r="BL13" s="660"/>
      <c r="BM13" s="660"/>
      <c r="BN13" s="661"/>
      <c r="BO13" s="662">
        <v>48.8</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2123309</v>
      </c>
      <c r="CS13" s="660"/>
      <c r="CT13" s="660"/>
      <c r="CU13" s="660"/>
      <c r="CV13" s="660"/>
      <c r="CW13" s="660"/>
      <c r="CX13" s="660"/>
      <c r="CY13" s="661"/>
      <c r="CZ13" s="662">
        <v>8.3000000000000007</v>
      </c>
      <c r="DA13" s="662"/>
      <c r="DB13" s="662"/>
      <c r="DC13" s="662"/>
      <c r="DD13" s="668">
        <v>552625</v>
      </c>
      <c r="DE13" s="660"/>
      <c r="DF13" s="660"/>
      <c r="DG13" s="660"/>
      <c r="DH13" s="660"/>
      <c r="DI13" s="660"/>
      <c r="DJ13" s="660"/>
      <c r="DK13" s="660"/>
      <c r="DL13" s="660"/>
      <c r="DM13" s="660"/>
      <c r="DN13" s="660"/>
      <c r="DO13" s="660"/>
      <c r="DP13" s="661"/>
      <c r="DQ13" s="668">
        <v>1880756</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207710</v>
      </c>
      <c r="BH14" s="660"/>
      <c r="BI14" s="660"/>
      <c r="BJ14" s="660"/>
      <c r="BK14" s="660"/>
      <c r="BL14" s="660"/>
      <c r="BM14" s="660"/>
      <c r="BN14" s="661"/>
      <c r="BO14" s="662">
        <v>3</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1230840</v>
      </c>
      <c r="CS14" s="660"/>
      <c r="CT14" s="660"/>
      <c r="CU14" s="660"/>
      <c r="CV14" s="660"/>
      <c r="CW14" s="660"/>
      <c r="CX14" s="660"/>
      <c r="CY14" s="661"/>
      <c r="CZ14" s="662">
        <v>4.8</v>
      </c>
      <c r="DA14" s="662"/>
      <c r="DB14" s="662"/>
      <c r="DC14" s="662"/>
      <c r="DD14" s="668">
        <v>119820</v>
      </c>
      <c r="DE14" s="660"/>
      <c r="DF14" s="660"/>
      <c r="DG14" s="660"/>
      <c r="DH14" s="660"/>
      <c r="DI14" s="660"/>
      <c r="DJ14" s="660"/>
      <c r="DK14" s="660"/>
      <c r="DL14" s="660"/>
      <c r="DM14" s="660"/>
      <c r="DN14" s="660"/>
      <c r="DO14" s="660"/>
      <c r="DP14" s="661"/>
      <c r="DQ14" s="668">
        <v>1120625</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31139</v>
      </c>
      <c r="S15" s="660"/>
      <c r="T15" s="660"/>
      <c r="U15" s="660"/>
      <c r="V15" s="660"/>
      <c r="W15" s="660"/>
      <c r="X15" s="660"/>
      <c r="Y15" s="661"/>
      <c r="Z15" s="662">
        <v>0.1</v>
      </c>
      <c r="AA15" s="662"/>
      <c r="AB15" s="662"/>
      <c r="AC15" s="662"/>
      <c r="AD15" s="663">
        <v>31139</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423907</v>
      </c>
      <c r="BH15" s="660"/>
      <c r="BI15" s="660"/>
      <c r="BJ15" s="660"/>
      <c r="BK15" s="660"/>
      <c r="BL15" s="660"/>
      <c r="BM15" s="660"/>
      <c r="BN15" s="661"/>
      <c r="BO15" s="662">
        <v>6.2</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3611268</v>
      </c>
      <c r="CS15" s="660"/>
      <c r="CT15" s="660"/>
      <c r="CU15" s="660"/>
      <c r="CV15" s="660"/>
      <c r="CW15" s="660"/>
      <c r="CX15" s="660"/>
      <c r="CY15" s="661"/>
      <c r="CZ15" s="662">
        <v>14.1</v>
      </c>
      <c r="DA15" s="662"/>
      <c r="DB15" s="662"/>
      <c r="DC15" s="662"/>
      <c r="DD15" s="668">
        <v>640539</v>
      </c>
      <c r="DE15" s="660"/>
      <c r="DF15" s="660"/>
      <c r="DG15" s="660"/>
      <c r="DH15" s="660"/>
      <c r="DI15" s="660"/>
      <c r="DJ15" s="660"/>
      <c r="DK15" s="660"/>
      <c r="DL15" s="660"/>
      <c r="DM15" s="660"/>
      <c r="DN15" s="660"/>
      <c r="DO15" s="660"/>
      <c r="DP15" s="661"/>
      <c r="DQ15" s="668">
        <v>1976095</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152341</v>
      </c>
      <c r="S16" s="660"/>
      <c r="T16" s="660"/>
      <c r="U16" s="660"/>
      <c r="V16" s="660"/>
      <c r="W16" s="660"/>
      <c r="X16" s="660"/>
      <c r="Y16" s="661"/>
      <c r="Z16" s="662">
        <v>0.6</v>
      </c>
      <c r="AA16" s="662"/>
      <c r="AB16" s="662"/>
      <c r="AC16" s="662"/>
      <c r="AD16" s="663">
        <v>152341</v>
      </c>
      <c r="AE16" s="663"/>
      <c r="AF16" s="663"/>
      <c r="AG16" s="663"/>
      <c r="AH16" s="663"/>
      <c r="AI16" s="663"/>
      <c r="AJ16" s="663"/>
      <c r="AK16" s="663"/>
      <c r="AL16" s="664">
        <v>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24853</v>
      </c>
      <c r="CS16" s="660"/>
      <c r="CT16" s="660"/>
      <c r="CU16" s="660"/>
      <c r="CV16" s="660"/>
      <c r="CW16" s="660"/>
      <c r="CX16" s="660"/>
      <c r="CY16" s="661"/>
      <c r="CZ16" s="662">
        <v>0.1</v>
      </c>
      <c r="DA16" s="662"/>
      <c r="DB16" s="662"/>
      <c r="DC16" s="662"/>
      <c r="DD16" s="668" t="s">
        <v>121</v>
      </c>
      <c r="DE16" s="660"/>
      <c r="DF16" s="660"/>
      <c r="DG16" s="660"/>
      <c r="DH16" s="660"/>
      <c r="DI16" s="660"/>
      <c r="DJ16" s="660"/>
      <c r="DK16" s="660"/>
      <c r="DL16" s="660"/>
      <c r="DM16" s="660"/>
      <c r="DN16" s="660"/>
      <c r="DO16" s="660"/>
      <c r="DP16" s="661"/>
      <c r="DQ16" s="668">
        <v>665</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260859</v>
      </c>
      <c r="S17" s="660"/>
      <c r="T17" s="660"/>
      <c r="U17" s="660"/>
      <c r="V17" s="660"/>
      <c r="W17" s="660"/>
      <c r="X17" s="660"/>
      <c r="Y17" s="661"/>
      <c r="Z17" s="662">
        <v>1</v>
      </c>
      <c r="AA17" s="662"/>
      <c r="AB17" s="662"/>
      <c r="AC17" s="662"/>
      <c r="AD17" s="663">
        <v>260859</v>
      </c>
      <c r="AE17" s="663"/>
      <c r="AF17" s="663"/>
      <c r="AG17" s="663"/>
      <c r="AH17" s="663"/>
      <c r="AI17" s="663"/>
      <c r="AJ17" s="663"/>
      <c r="AK17" s="663"/>
      <c r="AL17" s="664">
        <v>1.8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2667274</v>
      </c>
      <c r="CS17" s="660"/>
      <c r="CT17" s="660"/>
      <c r="CU17" s="660"/>
      <c r="CV17" s="660"/>
      <c r="CW17" s="660"/>
      <c r="CX17" s="660"/>
      <c r="CY17" s="661"/>
      <c r="CZ17" s="662">
        <v>10.4</v>
      </c>
      <c r="DA17" s="662"/>
      <c r="DB17" s="662"/>
      <c r="DC17" s="662"/>
      <c r="DD17" s="668" t="s">
        <v>121</v>
      </c>
      <c r="DE17" s="660"/>
      <c r="DF17" s="660"/>
      <c r="DG17" s="660"/>
      <c r="DH17" s="660"/>
      <c r="DI17" s="660"/>
      <c r="DJ17" s="660"/>
      <c r="DK17" s="660"/>
      <c r="DL17" s="660"/>
      <c r="DM17" s="660"/>
      <c r="DN17" s="660"/>
      <c r="DO17" s="660"/>
      <c r="DP17" s="661"/>
      <c r="DQ17" s="668">
        <v>2550440</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40481</v>
      </c>
      <c r="S18" s="660"/>
      <c r="T18" s="660"/>
      <c r="U18" s="660"/>
      <c r="V18" s="660"/>
      <c r="W18" s="660"/>
      <c r="X18" s="660"/>
      <c r="Y18" s="661"/>
      <c r="Z18" s="662">
        <v>0.2</v>
      </c>
      <c r="AA18" s="662"/>
      <c r="AB18" s="662"/>
      <c r="AC18" s="662"/>
      <c r="AD18" s="663">
        <v>40481</v>
      </c>
      <c r="AE18" s="663"/>
      <c r="AF18" s="663"/>
      <c r="AG18" s="663"/>
      <c r="AH18" s="663"/>
      <c r="AI18" s="663"/>
      <c r="AJ18" s="663"/>
      <c r="AK18" s="663"/>
      <c r="AL18" s="664">
        <v>0.3</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215498</v>
      </c>
      <c r="S19" s="660"/>
      <c r="T19" s="660"/>
      <c r="U19" s="660"/>
      <c r="V19" s="660"/>
      <c r="W19" s="660"/>
      <c r="X19" s="660"/>
      <c r="Y19" s="661"/>
      <c r="Z19" s="662">
        <v>0.8</v>
      </c>
      <c r="AA19" s="662"/>
      <c r="AB19" s="662"/>
      <c r="AC19" s="662"/>
      <c r="AD19" s="663">
        <v>215498</v>
      </c>
      <c r="AE19" s="663"/>
      <c r="AF19" s="663"/>
      <c r="AG19" s="663"/>
      <c r="AH19" s="663"/>
      <c r="AI19" s="663"/>
      <c r="AJ19" s="663"/>
      <c r="AK19" s="663"/>
      <c r="AL19" s="664">
        <v>1.5</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v>4880</v>
      </c>
      <c r="S20" s="660"/>
      <c r="T20" s="660"/>
      <c r="U20" s="660"/>
      <c r="V20" s="660"/>
      <c r="W20" s="660"/>
      <c r="X20" s="660"/>
      <c r="Y20" s="661"/>
      <c r="Z20" s="662">
        <v>0</v>
      </c>
      <c r="AA20" s="662"/>
      <c r="AB20" s="662"/>
      <c r="AC20" s="662"/>
      <c r="AD20" s="663">
        <v>4880</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25634064</v>
      </c>
      <c r="CS20" s="660"/>
      <c r="CT20" s="660"/>
      <c r="CU20" s="660"/>
      <c r="CV20" s="660"/>
      <c r="CW20" s="660"/>
      <c r="CX20" s="660"/>
      <c r="CY20" s="661"/>
      <c r="CZ20" s="662">
        <v>100</v>
      </c>
      <c r="DA20" s="662"/>
      <c r="DB20" s="662"/>
      <c r="DC20" s="662"/>
      <c r="DD20" s="668">
        <v>1664588</v>
      </c>
      <c r="DE20" s="660"/>
      <c r="DF20" s="660"/>
      <c r="DG20" s="660"/>
      <c r="DH20" s="660"/>
      <c r="DI20" s="660"/>
      <c r="DJ20" s="660"/>
      <c r="DK20" s="660"/>
      <c r="DL20" s="660"/>
      <c r="DM20" s="660"/>
      <c r="DN20" s="660"/>
      <c r="DO20" s="660"/>
      <c r="DP20" s="661"/>
      <c r="DQ20" s="668">
        <v>16724021</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5855391</v>
      </c>
      <c r="S21" s="660"/>
      <c r="T21" s="660"/>
      <c r="U21" s="660"/>
      <c r="V21" s="660"/>
      <c r="W21" s="660"/>
      <c r="X21" s="660"/>
      <c r="Y21" s="661"/>
      <c r="Z21" s="662">
        <v>21.9</v>
      </c>
      <c r="AA21" s="662"/>
      <c r="AB21" s="662"/>
      <c r="AC21" s="662"/>
      <c r="AD21" s="663">
        <v>5400106</v>
      </c>
      <c r="AE21" s="663"/>
      <c r="AF21" s="663"/>
      <c r="AG21" s="663"/>
      <c r="AH21" s="663"/>
      <c r="AI21" s="663"/>
      <c r="AJ21" s="663"/>
      <c r="AK21" s="663"/>
      <c r="AL21" s="664">
        <v>36.700000000000003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5400106</v>
      </c>
      <c r="S22" s="660"/>
      <c r="T22" s="660"/>
      <c r="U22" s="660"/>
      <c r="V22" s="660"/>
      <c r="W22" s="660"/>
      <c r="X22" s="660"/>
      <c r="Y22" s="661"/>
      <c r="Z22" s="662">
        <v>20.2</v>
      </c>
      <c r="AA22" s="662"/>
      <c r="AB22" s="662"/>
      <c r="AC22" s="662"/>
      <c r="AD22" s="663">
        <v>5400106</v>
      </c>
      <c r="AE22" s="663"/>
      <c r="AF22" s="663"/>
      <c r="AG22" s="663"/>
      <c r="AH22" s="663"/>
      <c r="AI22" s="663"/>
      <c r="AJ22" s="663"/>
      <c r="AK22" s="663"/>
      <c r="AL22" s="664">
        <v>36.700000000000003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454726</v>
      </c>
      <c r="S23" s="660"/>
      <c r="T23" s="660"/>
      <c r="U23" s="660"/>
      <c r="V23" s="660"/>
      <c r="W23" s="660"/>
      <c r="X23" s="660"/>
      <c r="Y23" s="661"/>
      <c r="Z23" s="662">
        <v>1.7</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559</v>
      </c>
      <c r="S24" s="660"/>
      <c r="T24" s="660"/>
      <c r="U24" s="660"/>
      <c r="V24" s="660"/>
      <c r="W24" s="660"/>
      <c r="X24" s="660"/>
      <c r="Y24" s="661"/>
      <c r="Z24" s="662">
        <v>0</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13099691</v>
      </c>
      <c r="CS24" s="649"/>
      <c r="CT24" s="649"/>
      <c r="CU24" s="649"/>
      <c r="CV24" s="649"/>
      <c r="CW24" s="649"/>
      <c r="CX24" s="649"/>
      <c r="CY24" s="650"/>
      <c r="CZ24" s="653">
        <v>51.1</v>
      </c>
      <c r="DA24" s="654"/>
      <c r="DB24" s="654"/>
      <c r="DC24" s="670"/>
      <c r="DD24" s="694">
        <v>8863900</v>
      </c>
      <c r="DE24" s="649"/>
      <c r="DF24" s="649"/>
      <c r="DG24" s="649"/>
      <c r="DH24" s="649"/>
      <c r="DI24" s="649"/>
      <c r="DJ24" s="649"/>
      <c r="DK24" s="650"/>
      <c r="DL24" s="694">
        <v>7804485</v>
      </c>
      <c r="DM24" s="649"/>
      <c r="DN24" s="649"/>
      <c r="DO24" s="649"/>
      <c r="DP24" s="649"/>
      <c r="DQ24" s="649"/>
      <c r="DR24" s="649"/>
      <c r="DS24" s="649"/>
      <c r="DT24" s="649"/>
      <c r="DU24" s="649"/>
      <c r="DV24" s="650"/>
      <c r="DW24" s="653">
        <v>52.9</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14888426</v>
      </c>
      <c r="S25" s="660"/>
      <c r="T25" s="660"/>
      <c r="U25" s="660"/>
      <c r="V25" s="660"/>
      <c r="W25" s="660"/>
      <c r="X25" s="660"/>
      <c r="Y25" s="661"/>
      <c r="Z25" s="662">
        <v>55.7</v>
      </c>
      <c r="AA25" s="662"/>
      <c r="AB25" s="662"/>
      <c r="AC25" s="662"/>
      <c r="AD25" s="663">
        <v>14433141</v>
      </c>
      <c r="AE25" s="663"/>
      <c r="AF25" s="663"/>
      <c r="AG25" s="663"/>
      <c r="AH25" s="663"/>
      <c r="AI25" s="663"/>
      <c r="AJ25" s="663"/>
      <c r="AK25" s="663"/>
      <c r="AL25" s="664">
        <v>98.2</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4126099</v>
      </c>
      <c r="CS25" s="691"/>
      <c r="CT25" s="691"/>
      <c r="CU25" s="691"/>
      <c r="CV25" s="691"/>
      <c r="CW25" s="691"/>
      <c r="CX25" s="691"/>
      <c r="CY25" s="692"/>
      <c r="CZ25" s="664">
        <v>16.100000000000001</v>
      </c>
      <c r="DA25" s="689"/>
      <c r="DB25" s="689"/>
      <c r="DC25" s="693"/>
      <c r="DD25" s="668">
        <v>4000241</v>
      </c>
      <c r="DE25" s="691"/>
      <c r="DF25" s="691"/>
      <c r="DG25" s="691"/>
      <c r="DH25" s="691"/>
      <c r="DI25" s="691"/>
      <c r="DJ25" s="691"/>
      <c r="DK25" s="692"/>
      <c r="DL25" s="668">
        <v>3624175</v>
      </c>
      <c r="DM25" s="691"/>
      <c r="DN25" s="691"/>
      <c r="DO25" s="691"/>
      <c r="DP25" s="691"/>
      <c r="DQ25" s="691"/>
      <c r="DR25" s="691"/>
      <c r="DS25" s="691"/>
      <c r="DT25" s="691"/>
      <c r="DU25" s="691"/>
      <c r="DV25" s="692"/>
      <c r="DW25" s="664">
        <v>24.6</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4487</v>
      </c>
      <c r="S26" s="660"/>
      <c r="T26" s="660"/>
      <c r="U26" s="660"/>
      <c r="V26" s="660"/>
      <c r="W26" s="660"/>
      <c r="X26" s="660"/>
      <c r="Y26" s="661"/>
      <c r="Z26" s="662">
        <v>0</v>
      </c>
      <c r="AA26" s="662"/>
      <c r="AB26" s="662"/>
      <c r="AC26" s="662"/>
      <c r="AD26" s="663">
        <v>4487</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2653837</v>
      </c>
      <c r="CS26" s="660"/>
      <c r="CT26" s="660"/>
      <c r="CU26" s="660"/>
      <c r="CV26" s="660"/>
      <c r="CW26" s="660"/>
      <c r="CX26" s="660"/>
      <c r="CY26" s="661"/>
      <c r="CZ26" s="664">
        <v>10.4</v>
      </c>
      <c r="DA26" s="689"/>
      <c r="DB26" s="689"/>
      <c r="DC26" s="693"/>
      <c r="DD26" s="668">
        <v>2580600</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151605</v>
      </c>
      <c r="S27" s="660"/>
      <c r="T27" s="660"/>
      <c r="U27" s="660"/>
      <c r="V27" s="660"/>
      <c r="W27" s="660"/>
      <c r="X27" s="660"/>
      <c r="Y27" s="661"/>
      <c r="Z27" s="662">
        <v>0.6</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6834088</v>
      </c>
      <c r="BH27" s="660"/>
      <c r="BI27" s="660"/>
      <c r="BJ27" s="660"/>
      <c r="BK27" s="660"/>
      <c r="BL27" s="660"/>
      <c r="BM27" s="660"/>
      <c r="BN27" s="661"/>
      <c r="BO27" s="662">
        <v>100</v>
      </c>
      <c r="BP27" s="662"/>
      <c r="BQ27" s="662"/>
      <c r="BR27" s="662"/>
      <c r="BS27" s="663">
        <v>140717</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6306318</v>
      </c>
      <c r="CS27" s="691"/>
      <c r="CT27" s="691"/>
      <c r="CU27" s="691"/>
      <c r="CV27" s="691"/>
      <c r="CW27" s="691"/>
      <c r="CX27" s="691"/>
      <c r="CY27" s="692"/>
      <c r="CZ27" s="664">
        <v>24.6</v>
      </c>
      <c r="DA27" s="689"/>
      <c r="DB27" s="689"/>
      <c r="DC27" s="693"/>
      <c r="DD27" s="668">
        <v>2313219</v>
      </c>
      <c r="DE27" s="691"/>
      <c r="DF27" s="691"/>
      <c r="DG27" s="691"/>
      <c r="DH27" s="691"/>
      <c r="DI27" s="691"/>
      <c r="DJ27" s="691"/>
      <c r="DK27" s="692"/>
      <c r="DL27" s="668">
        <v>1629870</v>
      </c>
      <c r="DM27" s="691"/>
      <c r="DN27" s="691"/>
      <c r="DO27" s="691"/>
      <c r="DP27" s="691"/>
      <c r="DQ27" s="691"/>
      <c r="DR27" s="691"/>
      <c r="DS27" s="691"/>
      <c r="DT27" s="691"/>
      <c r="DU27" s="691"/>
      <c r="DV27" s="692"/>
      <c r="DW27" s="664">
        <v>11</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77671</v>
      </c>
      <c r="S28" s="660"/>
      <c r="T28" s="660"/>
      <c r="U28" s="660"/>
      <c r="V28" s="660"/>
      <c r="W28" s="660"/>
      <c r="X28" s="660"/>
      <c r="Y28" s="661"/>
      <c r="Z28" s="662">
        <v>0.3</v>
      </c>
      <c r="AA28" s="662"/>
      <c r="AB28" s="662"/>
      <c r="AC28" s="662"/>
      <c r="AD28" s="663">
        <v>22544</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2667274</v>
      </c>
      <c r="CS28" s="660"/>
      <c r="CT28" s="660"/>
      <c r="CU28" s="660"/>
      <c r="CV28" s="660"/>
      <c r="CW28" s="660"/>
      <c r="CX28" s="660"/>
      <c r="CY28" s="661"/>
      <c r="CZ28" s="664">
        <v>10.4</v>
      </c>
      <c r="DA28" s="689"/>
      <c r="DB28" s="689"/>
      <c r="DC28" s="693"/>
      <c r="DD28" s="668">
        <v>2550440</v>
      </c>
      <c r="DE28" s="660"/>
      <c r="DF28" s="660"/>
      <c r="DG28" s="660"/>
      <c r="DH28" s="660"/>
      <c r="DI28" s="660"/>
      <c r="DJ28" s="660"/>
      <c r="DK28" s="661"/>
      <c r="DL28" s="668">
        <v>2550440</v>
      </c>
      <c r="DM28" s="660"/>
      <c r="DN28" s="660"/>
      <c r="DO28" s="660"/>
      <c r="DP28" s="660"/>
      <c r="DQ28" s="660"/>
      <c r="DR28" s="660"/>
      <c r="DS28" s="660"/>
      <c r="DT28" s="660"/>
      <c r="DU28" s="660"/>
      <c r="DV28" s="661"/>
      <c r="DW28" s="664">
        <v>17.3</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84114</v>
      </c>
      <c r="S29" s="660"/>
      <c r="T29" s="660"/>
      <c r="U29" s="660"/>
      <c r="V29" s="660"/>
      <c r="W29" s="660"/>
      <c r="X29" s="660"/>
      <c r="Y29" s="661"/>
      <c r="Z29" s="662">
        <v>0.3</v>
      </c>
      <c r="AA29" s="662"/>
      <c r="AB29" s="662"/>
      <c r="AC29" s="662"/>
      <c r="AD29" s="663">
        <v>169</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2666682</v>
      </c>
      <c r="CS29" s="691"/>
      <c r="CT29" s="691"/>
      <c r="CU29" s="691"/>
      <c r="CV29" s="691"/>
      <c r="CW29" s="691"/>
      <c r="CX29" s="691"/>
      <c r="CY29" s="692"/>
      <c r="CZ29" s="664">
        <v>10.4</v>
      </c>
      <c r="DA29" s="689"/>
      <c r="DB29" s="689"/>
      <c r="DC29" s="693"/>
      <c r="DD29" s="668">
        <v>2549848</v>
      </c>
      <c r="DE29" s="691"/>
      <c r="DF29" s="691"/>
      <c r="DG29" s="691"/>
      <c r="DH29" s="691"/>
      <c r="DI29" s="691"/>
      <c r="DJ29" s="691"/>
      <c r="DK29" s="692"/>
      <c r="DL29" s="668">
        <v>2549848</v>
      </c>
      <c r="DM29" s="691"/>
      <c r="DN29" s="691"/>
      <c r="DO29" s="691"/>
      <c r="DP29" s="691"/>
      <c r="DQ29" s="691"/>
      <c r="DR29" s="691"/>
      <c r="DS29" s="691"/>
      <c r="DT29" s="691"/>
      <c r="DU29" s="691"/>
      <c r="DV29" s="692"/>
      <c r="DW29" s="664">
        <v>17.3</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4903651</v>
      </c>
      <c r="S30" s="660"/>
      <c r="T30" s="660"/>
      <c r="U30" s="660"/>
      <c r="V30" s="660"/>
      <c r="W30" s="660"/>
      <c r="X30" s="660"/>
      <c r="Y30" s="661"/>
      <c r="Z30" s="662">
        <v>18.3</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2579550</v>
      </c>
      <c r="CS30" s="660"/>
      <c r="CT30" s="660"/>
      <c r="CU30" s="660"/>
      <c r="CV30" s="660"/>
      <c r="CW30" s="660"/>
      <c r="CX30" s="660"/>
      <c r="CY30" s="661"/>
      <c r="CZ30" s="664">
        <v>10.1</v>
      </c>
      <c r="DA30" s="689"/>
      <c r="DB30" s="689"/>
      <c r="DC30" s="693"/>
      <c r="DD30" s="668">
        <v>2469194</v>
      </c>
      <c r="DE30" s="660"/>
      <c r="DF30" s="660"/>
      <c r="DG30" s="660"/>
      <c r="DH30" s="660"/>
      <c r="DI30" s="660"/>
      <c r="DJ30" s="660"/>
      <c r="DK30" s="661"/>
      <c r="DL30" s="668">
        <v>2469194</v>
      </c>
      <c r="DM30" s="660"/>
      <c r="DN30" s="660"/>
      <c r="DO30" s="660"/>
      <c r="DP30" s="660"/>
      <c r="DQ30" s="660"/>
      <c r="DR30" s="660"/>
      <c r="DS30" s="660"/>
      <c r="DT30" s="660"/>
      <c r="DU30" s="660"/>
      <c r="DV30" s="661"/>
      <c r="DW30" s="664">
        <v>16.7</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v>235411</v>
      </c>
      <c r="S31" s="660"/>
      <c r="T31" s="660"/>
      <c r="U31" s="660"/>
      <c r="V31" s="660"/>
      <c r="W31" s="660"/>
      <c r="X31" s="660"/>
      <c r="Y31" s="661"/>
      <c r="Z31" s="662">
        <v>0.9</v>
      </c>
      <c r="AA31" s="662"/>
      <c r="AB31" s="662"/>
      <c r="AC31" s="662"/>
      <c r="AD31" s="663">
        <v>235411</v>
      </c>
      <c r="AE31" s="663"/>
      <c r="AF31" s="663"/>
      <c r="AG31" s="663"/>
      <c r="AH31" s="663"/>
      <c r="AI31" s="663"/>
      <c r="AJ31" s="663"/>
      <c r="AK31" s="663"/>
      <c r="AL31" s="664">
        <v>1.6</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98.8</v>
      </c>
      <c r="BH31" s="703"/>
      <c r="BI31" s="703"/>
      <c r="BJ31" s="703"/>
      <c r="BK31" s="703"/>
      <c r="BL31" s="703"/>
      <c r="BM31" s="654">
        <v>96.9</v>
      </c>
      <c r="BN31" s="703"/>
      <c r="BO31" s="703"/>
      <c r="BP31" s="703"/>
      <c r="BQ31" s="704"/>
      <c r="BR31" s="715">
        <v>98.8</v>
      </c>
      <c r="BS31" s="703"/>
      <c r="BT31" s="703"/>
      <c r="BU31" s="703"/>
      <c r="BV31" s="703"/>
      <c r="BW31" s="703"/>
      <c r="BX31" s="654">
        <v>97.2</v>
      </c>
      <c r="BY31" s="703"/>
      <c r="BZ31" s="703"/>
      <c r="CA31" s="703"/>
      <c r="CB31" s="704"/>
      <c r="CD31" s="697"/>
      <c r="CE31" s="698"/>
      <c r="CF31" s="656" t="s">
        <v>300</v>
      </c>
      <c r="CG31" s="657"/>
      <c r="CH31" s="657"/>
      <c r="CI31" s="657"/>
      <c r="CJ31" s="657"/>
      <c r="CK31" s="657"/>
      <c r="CL31" s="657"/>
      <c r="CM31" s="657"/>
      <c r="CN31" s="657"/>
      <c r="CO31" s="657"/>
      <c r="CP31" s="657"/>
      <c r="CQ31" s="658"/>
      <c r="CR31" s="659">
        <v>87132</v>
      </c>
      <c r="CS31" s="691"/>
      <c r="CT31" s="691"/>
      <c r="CU31" s="691"/>
      <c r="CV31" s="691"/>
      <c r="CW31" s="691"/>
      <c r="CX31" s="691"/>
      <c r="CY31" s="692"/>
      <c r="CZ31" s="664">
        <v>0.3</v>
      </c>
      <c r="DA31" s="689"/>
      <c r="DB31" s="689"/>
      <c r="DC31" s="693"/>
      <c r="DD31" s="668">
        <v>80654</v>
      </c>
      <c r="DE31" s="691"/>
      <c r="DF31" s="691"/>
      <c r="DG31" s="691"/>
      <c r="DH31" s="691"/>
      <c r="DI31" s="691"/>
      <c r="DJ31" s="691"/>
      <c r="DK31" s="692"/>
      <c r="DL31" s="668">
        <v>80654</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1859583</v>
      </c>
      <c r="S32" s="660"/>
      <c r="T32" s="660"/>
      <c r="U32" s="660"/>
      <c r="V32" s="660"/>
      <c r="W32" s="660"/>
      <c r="X32" s="660"/>
      <c r="Y32" s="661"/>
      <c r="Z32" s="662">
        <v>7</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98.9</v>
      </c>
      <c r="BH32" s="691"/>
      <c r="BI32" s="691"/>
      <c r="BJ32" s="691"/>
      <c r="BK32" s="691"/>
      <c r="BL32" s="691"/>
      <c r="BM32" s="665">
        <v>97</v>
      </c>
      <c r="BN32" s="691"/>
      <c r="BO32" s="691"/>
      <c r="BP32" s="691"/>
      <c r="BQ32" s="714"/>
      <c r="BR32" s="716">
        <v>98.8</v>
      </c>
      <c r="BS32" s="691"/>
      <c r="BT32" s="691"/>
      <c r="BU32" s="691"/>
      <c r="BV32" s="691"/>
      <c r="BW32" s="691"/>
      <c r="BX32" s="665">
        <v>97.1</v>
      </c>
      <c r="BY32" s="691"/>
      <c r="BZ32" s="691"/>
      <c r="CA32" s="691"/>
      <c r="CB32" s="714"/>
      <c r="CD32" s="699"/>
      <c r="CE32" s="700"/>
      <c r="CF32" s="656" t="s">
        <v>304</v>
      </c>
      <c r="CG32" s="657"/>
      <c r="CH32" s="657"/>
      <c r="CI32" s="657"/>
      <c r="CJ32" s="657"/>
      <c r="CK32" s="657"/>
      <c r="CL32" s="657"/>
      <c r="CM32" s="657"/>
      <c r="CN32" s="657"/>
      <c r="CO32" s="657"/>
      <c r="CP32" s="657"/>
      <c r="CQ32" s="658"/>
      <c r="CR32" s="659">
        <v>592</v>
      </c>
      <c r="CS32" s="660"/>
      <c r="CT32" s="660"/>
      <c r="CU32" s="660"/>
      <c r="CV32" s="660"/>
      <c r="CW32" s="660"/>
      <c r="CX32" s="660"/>
      <c r="CY32" s="661"/>
      <c r="CZ32" s="664">
        <v>0</v>
      </c>
      <c r="DA32" s="689"/>
      <c r="DB32" s="689"/>
      <c r="DC32" s="693"/>
      <c r="DD32" s="668">
        <v>592</v>
      </c>
      <c r="DE32" s="660"/>
      <c r="DF32" s="660"/>
      <c r="DG32" s="660"/>
      <c r="DH32" s="660"/>
      <c r="DI32" s="660"/>
      <c r="DJ32" s="660"/>
      <c r="DK32" s="661"/>
      <c r="DL32" s="668">
        <v>592</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34003</v>
      </c>
      <c r="S33" s="660"/>
      <c r="T33" s="660"/>
      <c r="U33" s="660"/>
      <c r="V33" s="660"/>
      <c r="W33" s="660"/>
      <c r="X33" s="660"/>
      <c r="Y33" s="661"/>
      <c r="Z33" s="662">
        <v>0.1</v>
      </c>
      <c r="AA33" s="662"/>
      <c r="AB33" s="662"/>
      <c r="AC33" s="662"/>
      <c r="AD33" s="663">
        <v>2366</v>
      </c>
      <c r="AE33" s="663"/>
      <c r="AF33" s="663"/>
      <c r="AG33" s="663"/>
      <c r="AH33" s="663"/>
      <c r="AI33" s="663"/>
      <c r="AJ33" s="663"/>
      <c r="AK33" s="663"/>
      <c r="AL33" s="664">
        <v>0</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98.7</v>
      </c>
      <c r="BH33" s="718"/>
      <c r="BI33" s="718"/>
      <c r="BJ33" s="718"/>
      <c r="BK33" s="718"/>
      <c r="BL33" s="718"/>
      <c r="BM33" s="719">
        <v>96.7</v>
      </c>
      <c r="BN33" s="718"/>
      <c r="BO33" s="718"/>
      <c r="BP33" s="718"/>
      <c r="BQ33" s="720"/>
      <c r="BR33" s="717">
        <v>98.6</v>
      </c>
      <c r="BS33" s="718"/>
      <c r="BT33" s="718"/>
      <c r="BU33" s="718"/>
      <c r="BV33" s="718"/>
      <c r="BW33" s="718"/>
      <c r="BX33" s="719">
        <v>97.1</v>
      </c>
      <c r="BY33" s="718"/>
      <c r="BZ33" s="718"/>
      <c r="CA33" s="718"/>
      <c r="CB33" s="720"/>
      <c r="CD33" s="656" t="s">
        <v>307</v>
      </c>
      <c r="CE33" s="657"/>
      <c r="CF33" s="657"/>
      <c r="CG33" s="657"/>
      <c r="CH33" s="657"/>
      <c r="CI33" s="657"/>
      <c r="CJ33" s="657"/>
      <c r="CK33" s="657"/>
      <c r="CL33" s="657"/>
      <c r="CM33" s="657"/>
      <c r="CN33" s="657"/>
      <c r="CO33" s="657"/>
      <c r="CP33" s="657"/>
      <c r="CQ33" s="658"/>
      <c r="CR33" s="659">
        <v>10844932</v>
      </c>
      <c r="CS33" s="691"/>
      <c r="CT33" s="691"/>
      <c r="CU33" s="691"/>
      <c r="CV33" s="691"/>
      <c r="CW33" s="691"/>
      <c r="CX33" s="691"/>
      <c r="CY33" s="692"/>
      <c r="CZ33" s="664">
        <v>42.3</v>
      </c>
      <c r="DA33" s="689"/>
      <c r="DB33" s="689"/>
      <c r="DC33" s="693"/>
      <c r="DD33" s="668">
        <v>7268478</v>
      </c>
      <c r="DE33" s="691"/>
      <c r="DF33" s="691"/>
      <c r="DG33" s="691"/>
      <c r="DH33" s="691"/>
      <c r="DI33" s="691"/>
      <c r="DJ33" s="691"/>
      <c r="DK33" s="692"/>
      <c r="DL33" s="668">
        <v>5516551</v>
      </c>
      <c r="DM33" s="691"/>
      <c r="DN33" s="691"/>
      <c r="DO33" s="691"/>
      <c r="DP33" s="691"/>
      <c r="DQ33" s="691"/>
      <c r="DR33" s="691"/>
      <c r="DS33" s="691"/>
      <c r="DT33" s="691"/>
      <c r="DU33" s="691"/>
      <c r="DV33" s="692"/>
      <c r="DW33" s="664">
        <v>37.4</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774297</v>
      </c>
      <c r="S34" s="660"/>
      <c r="T34" s="660"/>
      <c r="U34" s="660"/>
      <c r="V34" s="660"/>
      <c r="W34" s="660"/>
      <c r="X34" s="660"/>
      <c r="Y34" s="661"/>
      <c r="Z34" s="662">
        <v>2.9</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4593139</v>
      </c>
      <c r="CS34" s="660"/>
      <c r="CT34" s="660"/>
      <c r="CU34" s="660"/>
      <c r="CV34" s="660"/>
      <c r="CW34" s="660"/>
      <c r="CX34" s="660"/>
      <c r="CY34" s="661"/>
      <c r="CZ34" s="664">
        <v>17.899999999999999</v>
      </c>
      <c r="DA34" s="689"/>
      <c r="DB34" s="689"/>
      <c r="DC34" s="693"/>
      <c r="DD34" s="668">
        <v>2713719</v>
      </c>
      <c r="DE34" s="660"/>
      <c r="DF34" s="660"/>
      <c r="DG34" s="660"/>
      <c r="DH34" s="660"/>
      <c r="DI34" s="660"/>
      <c r="DJ34" s="660"/>
      <c r="DK34" s="661"/>
      <c r="DL34" s="668">
        <v>2237564</v>
      </c>
      <c r="DM34" s="660"/>
      <c r="DN34" s="660"/>
      <c r="DO34" s="660"/>
      <c r="DP34" s="660"/>
      <c r="DQ34" s="660"/>
      <c r="DR34" s="660"/>
      <c r="DS34" s="660"/>
      <c r="DT34" s="660"/>
      <c r="DU34" s="660"/>
      <c r="DV34" s="661"/>
      <c r="DW34" s="664">
        <v>15.2</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1874824</v>
      </c>
      <c r="S35" s="660"/>
      <c r="T35" s="660"/>
      <c r="U35" s="660"/>
      <c r="V35" s="660"/>
      <c r="W35" s="660"/>
      <c r="X35" s="660"/>
      <c r="Y35" s="661"/>
      <c r="Z35" s="662">
        <v>7</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293943</v>
      </c>
      <c r="CS35" s="691"/>
      <c r="CT35" s="691"/>
      <c r="CU35" s="691"/>
      <c r="CV35" s="691"/>
      <c r="CW35" s="691"/>
      <c r="CX35" s="691"/>
      <c r="CY35" s="692"/>
      <c r="CZ35" s="664">
        <v>1.1000000000000001</v>
      </c>
      <c r="DA35" s="689"/>
      <c r="DB35" s="689"/>
      <c r="DC35" s="693"/>
      <c r="DD35" s="668">
        <v>275737</v>
      </c>
      <c r="DE35" s="691"/>
      <c r="DF35" s="691"/>
      <c r="DG35" s="691"/>
      <c r="DH35" s="691"/>
      <c r="DI35" s="691"/>
      <c r="DJ35" s="691"/>
      <c r="DK35" s="692"/>
      <c r="DL35" s="668">
        <v>275737</v>
      </c>
      <c r="DM35" s="691"/>
      <c r="DN35" s="691"/>
      <c r="DO35" s="691"/>
      <c r="DP35" s="691"/>
      <c r="DQ35" s="691"/>
      <c r="DR35" s="691"/>
      <c r="DS35" s="691"/>
      <c r="DT35" s="691"/>
      <c r="DU35" s="691"/>
      <c r="DV35" s="692"/>
      <c r="DW35" s="664">
        <v>1.9</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1111721</v>
      </c>
      <c r="S36" s="660"/>
      <c r="T36" s="660"/>
      <c r="U36" s="660"/>
      <c r="V36" s="660"/>
      <c r="W36" s="660"/>
      <c r="X36" s="660"/>
      <c r="Y36" s="661"/>
      <c r="Z36" s="662">
        <v>4.2</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2730608</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-576</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2711163</v>
      </c>
      <c r="CS36" s="660"/>
      <c r="CT36" s="660"/>
      <c r="CU36" s="660"/>
      <c r="CV36" s="660"/>
      <c r="CW36" s="660"/>
      <c r="CX36" s="660"/>
      <c r="CY36" s="661"/>
      <c r="CZ36" s="664">
        <v>10.6</v>
      </c>
      <c r="DA36" s="689"/>
      <c r="DB36" s="689"/>
      <c r="DC36" s="693"/>
      <c r="DD36" s="668">
        <v>2156499</v>
      </c>
      <c r="DE36" s="660"/>
      <c r="DF36" s="660"/>
      <c r="DG36" s="660"/>
      <c r="DH36" s="660"/>
      <c r="DI36" s="660"/>
      <c r="DJ36" s="660"/>
      <c r="DK36" s="661"/>
      <c r="DL36" s="668">
        <v>1660117</v>
      </c>
      <c r="DM36" s="660"/>
      <c r="DN36" s="660"/>
      <c r="DO36" s="660"/>
      <c r="DP36" s="660"/>
      <c r="DQ36" s="660"/>
      <c r="DR36" s="660"/>
      <c r="DS36" s="660"/>
      <c r="DT36" s="660"/>
      <c r="DU36" s="660"/>
      <c r="DV36" s="661"/>
      <c r="DW36" s="664">
        <v>11.3</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338152</v>
      </c>
      <c r="S37" s="660"/>
      <c r="T37" s="660"/>
      <c r="U37" s="660"/>
      <c r="V37" s="660"/>
      <c r="W37" s="660"/>
      <c r="X37" s="660"/>
      <c r="Y37" s="661"/>
      <c r="Z37" s="662">
        <v>1.3</v>
      </c>
      <c r="AA37" s="662"/>
      <c r="AB37" s="662"/>
      <c r="AC37" s="662"/>
      <c r="AD37" s="663">
        <v>1</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1008059</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-16330</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479456</v>
      </c>
      <c r="CS37" s="691"/>
      <c r="CT37" s="691"/>
      <c r="CU37" s="691"/>
      <c r="CV37" s="691"/>
      <c r="CW37" s="691"/>
      <c r="CX37" s="691"/>
      <c r="CY37" s="692"/>
      <c r="CZ37" s="664">
        <v>1.9</v>
      </c>
      <c r="DA37" s="689"/>
      <c r="DB37" s="689"/>
      <c r="DC37" s="693"/>
      <c r="DD37" s="668">
        <v>412115</v>
      </c>
      <c r="DE37" s="691"/>
      <c r="DF37" s="691"/>
      <c r="DG37" s="691"/>
      <c r="DH37" s="691"/>
      <c r="DI37" s="691"/>
      <c r="DJ37" s="691"/>
      <c r="DK37" s="692"/>
      <c r="DL37" s="668">
        <v>332466</v>
      </c>
      <c r="DM37" s="691"/>
      <c r="DN37" s="691"/>
      <c r="DO37" s="691"/>
      <c r="DP37" s="691"/>
      <c r="DQ37" s="691"/>
      <c r="DR37" s="691"/>
      <c r="DS37" s="691"/>
      <c r="DT37" s="691"/>
      <c r="DU37" s="691"/>
      <c r="DV37" s="692"/>
      <c r="DW37" s="664">
        <v>2.2999999999999998</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405315</v>
      </c>
      <c r="S38" s="660"/>
      <c r="T38" s="660"/>
      <c r="U38" s="660"/>
      <c r="V38" s="660"/>
      <c r="W38" s="660"/>
      <c r="X38" s="660"/>
      <c r="Y38" s="661"/>
      <c r="Z38" s="662">
        <v>1.5</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6361</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6821</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1752918</v>
      </c>
      <c r="CS38" s="660"/>
      <c r="CT38" s="660"/>
      <c r="CU38" s="660"/>
      <c r="CV38" s="660"/>
      <c r="CW38" s="660"/>
      <c r="CX38" s="660"/>
      <c r="CY38" s="661"/>
      <c r="CZ38" s="664">
        <v>6.8</v>
      </c>
      <c r="DA38" s="689"/>
      <c r="DB38" s="689"/>
      <c r="DC38" s="693"/>
      <c r="DD38" s="668">
        <v>1409229</v>
      </c>
      <c r="DE38" s="660"/>
      <c r="DF38" s="660"/>
      <c r="DG38" s="660"/>
      <c r="DH38" s="660"/>
      <c r="DI38" s="660"/>
      <c r="DJ38" s="660"/>
      <c r="DK38" s="661"/>
      <c r="DL38" s="668">
        <v>1343133</v>
      </c>
      <c r="DM38" s="660"/>
      <c r="DN38" s="660"/>
      <c r="DO38" s="660"/>
      <c r="DP38" s="660"/>
      <c r="DQ38" s="660"/>
      <c r="DR38" s="660"/>
      <c r="DS38" s="660"/>
      <c r="DT38" s="660"/>
      <c r="DU38" s="660"/>
      <c r="DV38" s="661"/>
      <c r="DW38" s="664">
        <v>9.1</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t="s">
        <v>121</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10451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1256599</v>
      </c>
      <c r="CS39" s="691"/>
      <c r="CT39" s="691"/>
      <c r="CU39" s="691"/>
      <c r="CV39" s="691"/>
      <c r="CW39" s="691"/>
      <c r="CX39" s="691"/>
      <c r="CY39" s="692"/>
      <c r="CZ39" s="664">
        <v>4.9000000000000004</v>
      </c>
      <c r="DA39" s="689"/>
      <c r="DB39" s="689"/>
      <c r="DC39" s="693"/>
      <c r="DD39" s="668">
        <v>491124</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57215</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t="s">
        <v>121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98</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237170</v>
      </c>
      <c r="CS40" s="660"/>
      <c r="CT40" s="660"/>
      <c r="CU40" s="660"/>
      <c r="CV40" s="660"/>
      <c r="CW40" s="660"/>
      <c r="CX40" s="660"/>
      <c r="CY40" s="661"/>
      <c r="CZ40" s="664">
        <v>0.9</v>
      </c>
      <c r="DA40" s="689"/>
      <c r="DB40" s="689"/>
      <c r="DC40" s="693"/>
      <c r="DD40" s="668">
        <v>222170</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26743260</v>
      </c>
      <c r="S41" s="732"/>
      <c r="T41" s="732"/>
      <c r="U41" s="732"/>
      <c r="V41" s="732"/>
      <c r="W41" s="732"/>
      <c r="X41" s="732"/>
      <c r="Y41" s="736"/>
      <c r="Z41" s="737">
        <v>100</v>
      </c>
      <c r="AA41" s="737"/>
      <c r="AB41" s="737"/>
      <c r="AC41" s="737"/>
      <c r="AD41" s="738">
        <v>14698119</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378673</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1337515</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318</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1689441</v>
      </c>
      <c r="CS42" s="691"/>
      <c r="CT42" s="691"/>
      <c r="CU42" s="691"/>
      <c r="CV42" s="691"/>
      <c r="CW42" s="691"/>
      <c r="CX42" s="691"/>
      <c r="CY42" s="692"/>
      <c r="CZ42" s="664">
        <v>6.6</v>
      </c>
      <c r="DA42" s="689"/>
      <c r="DB42" s="689"/>
      <c r="DC42" s="693"/>
      <c r="DD42" s="668">
        <v>591643</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92569</v>
      </c>
      <c r="CS43" s="691"/>
      <c r="CT43" s="691"/>
      <c r="CU43" s="691"/>
      <c r="CV43" s="691"/>
      <c r="CW43" s="691"/>
      <c r="CX43" s="691"/>
      <c r="CY43" s="692"/>
      <c r="CZ43" s="664">
        <v>0.4</v>
      </c>
      <c r="DA43" s="689"/>
      <c r="DB43" s="689"/>
      <c r="DC43" s="693"/>
      <c r="DD43" s="668">
        <v>92569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1664588</v>
      </c>
      <c r="CS44" s="660"/>
      <c r="CT44" s="660"/>
      <c r="CU44" s="660"/>
      <c r="CV44" s="660"/>
      <c r="CW44" s="660"/>
      <c r="CX44" s="660"/>
      <c r="CY44" s="661"/>
      <c r="CZ44" s="664">
        <v>6.5</v>
      </c>
      <c r="DA44" s="665"/>
      <c r="DB44" s="665"/>
      <c r="DC44" s="671"/>
      <c r="DD44" s="668">
        <v>590978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852426</v>
      </c>
      <c r="CS45" s="691"/>
      <c r="CT45" s="691"/>
      <c r="CU45" s="691"/>
      <c r="CV45" s="691"/>
      <c r="CW45" s="691"/>
      <c r="CX45" s="691"/>
      <c r="CY45" s="692"/>
      <c r="CZ45" s="664">
        <v>3.3</v>
      </c>
      <c r="DA45" s="689"/>
      <c r="DB45" s="689"/>
      <c r="DC45" s="693"/>
      <c r="DD45" s="668">
        <v>124686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769811</v>
      </c>
      <c r="CS46" s="660"/>
      <c r="CT46" s="660"/>
      <c r="CU46" s="660"/>
      <c r="CV46" s="660"/>
      <c r="CW46" s="660"/>
      <c r="CX46" s="660"/>
      <c r="CY46" s="661"/>
      <c r="CZ46" s="664">
        <v>3</v>
      </c>
      <c r="DA46" s="665"/>
      <c r="DB46" s="665"/>
      <c r="DC46" s="671"/>
      <c r="DD46" s="668">
        <v>441241</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24853</v>
      </c>
      <c r="CS47" s="691"/>
      <c r="CT47" s="691"/>
      <c r="CU47" s="691"/>
      <c r="CV47" s="691"/>
      <c r="CW47" s="691"/>
      <c r="CX47" s="691"/>
      <c r="CY47" s="692"/>
      <c r="CZ47" s="664">
        <v>0.1</v>
      </c>
      <c r="DA47" s="689"/>
      <c r="DB47" s="689"/>
      <c r="DC47" s="693"/>
      <c r="DD47" s="668">
        <v>665</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25634064</v>
      </c>
      <c r="CS49" s="718"/>
      <c r="CT49" s="718"/>
      <c r="CU49" s="718"/>
      <c r="CV49" s="718"/>
      <c r="CW49" s="718"/>
      <c r="CX49" s="718"/>
      <c r="CY49" s="747"/>
      <c r="CZ49" s="739">
        <v>100</v>
      </c>
      <c r="DA49" s="748"/>
      <c r="DB49" s="748"/>
      <c r="DC49" s="749"/>
      <c r="DD49" s="750">
        <v>16724021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7Jj91Yco7rDGCEagRMgjJUK5ECOintfklzZ8UIkJQg9qf7mWnIZ2SS2BJRMXafDVf70sdXirsWq+NRenAWOolw==" saltValue="yZ2ezbdY7Olzmlxp0EvL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election activeCell="DG87" sqref="DG87:DK87"/>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26778</v>
      </c>
      <c r="R7" s="789"/>
      <c r="S7" s="789"/>
      <c r="T7" s="789"/>
      <c r="U7" s="789"/>
      <c r="V7" s="789">
        <v>25669</v>
      </c>
      <c r="W7" s="789"/>
      <c r="X7" s="789"/>
      <c r="Y7" s="789"/>
      <c r="Z7" s="789"/>
      <c r="AA7" s="789">
        <v>1109</v>
      </c>
      <c r="AB7" s="789"/>
      <c r="AC7" s="789"/>
      <c r="AD7" s="789"/>
      <c r="AE7" s="790"/>
      <c r="AF7" s="791">
        <v>827</v>
      </c>
      <c r="AG7" s="792"/>
      <c r="AH7" s="792"/>
      <c r="AI7" s="792"/>
      <c r="AJ7" s="793"/>
      <c r="AK7" s="794">
        <v>1868</v>
      </c>
      <c r="AL7" s="795"/>
      <c r="AM7" s="795"/>
      <c r="AN7" s="795"/>
      <c r="AO7" s="795"/>
      <c r="AP7" s="795">
        <v>22650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561</v>
      </c>
      <c r="BT7" s="783"/>
      <c r="BU7" s="783"/>
      <c r="BV7" s="783"/>
      <c r="BW7" s="783"/>
      <c r="BX7" s="783"/>
      <c r="BY7" s="783"/>
      <c r="BZ7" s="783"/>
      <c r="CA7" s="783"/>
      <c r="CB7" s="783"/>
      <c r="CC7" s="783"/>
      <c r="CD7" s="783"/>
      <c r="CE7" s="783"/>
      <c r="CF7" s="783"/>
      <c r="CG7" s="798"/>
      <c r="CH7" s="779">
        <v>5</v>
      </c>
      <c r="CI7" s="780"/>
      <c r="CJ7" s="780"/>
      <c r="CK7" s="780"/>
      <c r="CL7" s="781"/>
      <c r="CM7" s="779">
        <v>94</v>
      </c>
      <c r="CN7" s="780"/>
      <c r="CO7" s="780"/>
      <c r="CP7" s="780"/>
      <c r="CQ7" s="781"/>
      <c r="CR7" s="779">
        <v>28</v>
      </c>
      <c r="CS7" s="780"/>
      <c r="CT7" s="780"/>
      <c r="CU7" s="780"/>
      <c r="CV7" s="781"/>
      <c r="CW7" s="779" t="s">
        <v>571</v>
      </c>
      <c r="CX7" s="780"/>
      <c r="CY7" s="780"/>
      <c r="CZ7" s="780"/>
      <c r="DA7" s="781"/>
      <c r="DB7" s="779" t="s">
        <v>571</v>
      </c>
      <c r="DC7" s="780"/>
      <c r="DD7" s="780"/>
      <c r="DE7" s="780"/>
      <c r="DF7" s="781"/>
      <c r="DG7" s="779" t="s">
        <v>569</v>
      </c>
      <c r="DH7" s="780"/>
      <c r="DI7" s="780"/>
      <c r="DJ7" s="780"/>
      <c r="DK7" s="781"/>
      <c r="DL7" s="779" t="s">
        <v>569</v>
      </c>
      <c r="DM7" s="780"/>
      <c r="DN7" s="780"/>
      <c r="DO7" s="780"/>
      <c r="DP7" s="781"/>
      <c r="DQ7" s="779" t="s">
        <v>569</v>
      </c>
      <c r="DR7" s="780"/>
      <c r="DS7" s="780"/>
      <c r="DT7" s="780"/>
      <c r="DU7" s="781"/>
      <c r="DV7" s="782"/>
      <c r="DW7" s="783"/>
      <c r="DX7" s="783"/>
      <c r="DY7" s="783"/>
      <c r="DZ7" s="784"/>
      <c r="EA7" s="222"/>
    </row>
    <row r="8" spans="1:131" s="223" customFormat="1" ht="26.25" customHeight="1" x14ac:dyDescent="0.2">
      <c r="A8" s="226">
        <v>2</v>
      </c>
      <c r="B8" s="816" t="s">
        <v>375</v>
      </c>
      <c r="C8" s="817"/>
      <c r="D8" s="817"/>
      <c r="E8" s="817"/>
      <c r="F8" s="817"/>
      <c r="G8" s="817"/>
      <c r="H8" s="817"/>
      <c r="I8" s="817"/>
      <c r="J8" s="817"/>
      <c r="K8" s="817"/>
      <c r="L8" s="817"/>
      <c r="M8" s="817"/>
      <c r="N8" s="817"/>
      <c r="O8" s="817"/>
      <c r="P8" s="818"/>
      <c r="Q8" s="819">
        <v>13</v>
      </c>
      <c r="R8" s="820"/>
      <c r="S8" s="820"/>
      <c r="T8" s="820"/>
      <c r="U8" s="820"/>
      <c r="V8" s="820">
        <v>13</v>
      </c>
      <c r="W8" s="820"/>
      <c r="X8" s="820"/>
      <c r="Y8" s="820"/>
      <c r="Z8" s="820"/>
      <c r="AA8" s="820" t="s">
        <v>570</v>
      </c>
      <c r="AB8" s="820"/>
      <c r="AC8" s="820"/>
      <c r="AD8" s="820"/>
      <c r="AE8" s="821"/>
      <c r="AF8" s="822" t="s">
        <v>570</v>
      </c>
      <c r="AG8" s="823"/>
      <c r="AH8" s="823"/>
      <c r="AI8" s="823"/>
      <c r="AJ8" s="824"/>
      <c r="AK8" s="805">
        <v>1</v>
      </c>
      <c r="AL8" s="806"/>
      <c r="AM8" s="806"/>
      <c r="AN8" s="806"/>
      <c r="AO8" s="806"/>
      <c r="AP8" s="806">
        <v>50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562</v>
      </c>
      <c r="BT8" s="810"/>
      <c r="BU8" s="810"/>
      <c r="BV8" s="810"/>
      <c r="BW8" s="810"/>
      <c r="BX8" s="810"/>
      <c r="BY8" s="810"/>
      <c r="BZ8" s="810"/>
      <c r="CA8" s="810"/>
      <c r="CB8" s="810"/>
      <c r="CC8" s="810"/>
      <c r="CD8" s="810"/>
      <c r="CE8" s="810"/>
      <c r="CF8" s="810"/>
      <c r="CG8" s="811"/>
      <c r="CH8" s="812">
        <v>-1</v>
      </c>
      <c r="CI8" s="813"/>
      <c r="CJ8" s="813"/>
      <c r="CK8" s="813"/>
      <c r="CL8" s="814"/>
      <c r="CM8" s="812">
        <v>65</v>
      </c>
      <c r="CN8" s="813"/>
      <c r="CO8" s="813"/>
      <c r="CP8" s="813"/>
      <c r="CQ8" s="814"/>
      <c r="CR8" s="812">
        <v>50</v>
      </c>
      <c r="CS8" s="813"/>
      <c r="CT8" s="813"/>
      <c r="CU8" s="813"/>
      <c r="CV8" s="814"/>
      <c r="CW8" s="812" t="s">
        <v>571</v>
      </c>
      <c r="CX8" s="813"/>
      <c r="CY8" s="813"/>
      <c r="CZ8" s="813"/>
      <c r="DA8" s="814"/>
      <c r="DB8" s="812" t="s">
        <v>571</v>
      </c>
      <c r="DC8" s="813"/>
      <c r="DD8" s="813"/>
      <c r="DE8" s="813"/>
      <c r="DF8" s="814"/>
      <c r="DG8" s="812" t="s">
        <v>569</v>
      </c>
      <c r="DH8" s="813"/>
      <c r="DI8" s="813"/>
      <c r="DJ8" s="813"/>
      <c r="DK8" s="814"/>
      <c r="DL8" s="812" t="s">
        <v>569</v>
      </c>
      <c r="DM8" s="813"/>
      <c r="DN8" s="813"/>
      <c r="DO8" s="813"/>
      <c r="DP8" s="814"/>
      <c r="DQ8" s="812" t="s">
        <v>569</v>
      </c>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26791</v>
      </c>
      <c r="R23" s="829"/>
      <c r="S23" s="829"/>
      <c r="T23" s="829"/>
      <c r="U23" s="829"/>
      <c r="V23" s="829">
        <v>25682</v>
      </c>
      <c r="W23" s="829"/>
      <c r="X23" s="829"/>
      <c r="Y23" s="829"/>
      <c r="Z23" s="829"/>
      <c r="AA23" s="829">
        <v>1109</v>
      </c>
      <c r="AB23" s="829"/>
      <c r="AC23" s="829"/>
      <c r="AD23" s="829"/>
      <c r="AE23" s="830"/>
      <c r="AF23" s="831">
        <v>827</v>
      </c>
      <c r="AG23" s="829"/>
      <c r="AH23" s="829"/>
      <c r="AI23" s="829"/>
      <c r="AJ23" s="832"/>
      <c r="AK23" s="833"/>
      <c r="AL23" s="834"/>
      <c r="AM23" s="834"/>
      <c r="AN23" s="834"/>
      <c r="AO23" s="834"/>
      <c r="AP23" s="829">
        <v>22699</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4965</v>
      </c>
      <c r="R28" s="859"/>
      <c r="S28" s="859"/>
      <c r="T28" s="859"/>
      <c r="U28" s="859"/>
      <c r="V28" s="859">
        <v>4964</v>
      </c>
      <c r="W28" s="859"/>
      <c r="X28" s="859"/>
      <c r="Y28" s="859"/>
      <c r="Z28" s="859"/>
      <c r="AA28" s="859">
        <v>0</v>
      </c>
      <c r="AB28" s="859"/>
      <c r="AC28" s="859"/>
      <c r="AD28" s="859"/>
      <c r="AE28" s="860"/>
      <c r="AF28" s="861">
        <v>0</v>
      </c>
      <c r="AG28" s="859"/>
      <c r="AH28" s="859"/>
      <c r="AI28" s="859"/>
      <c r="AJ28" s="862"/>
      <c r="AK28" s="863">
        <v>491</v>
      </c>
      <c r="AL28" s="864"/>
      <c r="AM28" s="864"/>
      <c r="AN28" s="864"/>
      <c r="AO28" s="864"/>
      <c r="AP28" s="864" t="s">
        <v>550</v>
      </c>
      <c r="AQ28" s="864"/>
      <c r="AR28" s="864"/>
      <c r="AS28" s="864"/>
      <c r="AT28" s="864"/>
      <c r="AU28" s="864" t="s">
        <v>550</v>
      </c>
      <c r="AV28" s="864"/>
      <c r="AW28" s="864"/>
      <c r="AX28" s="864"/>
      <c r="AY28" s="864"/>
      <c r="AZ28" s="865" t="s">
        <v>550</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730</v>
      </c>
      <c r="R29" s="820"/>
      <c r="S29" s="820"/>
      <c r="T29" s="820"/>
      <c r="U29" s="820"/>
      <c r="V29" s="820">
        <v>727</v>
      </c>
      <c r="W29" s="820"/>
      <c r="X29" s="820"/>
      <c r="Y29" s="820"/>
      <c r="Z29" s="820"/>
      <c r="AA29" s="820">
        <v>3</v>
      </c>
      <c r="AB29" s="820"/>
      <c r="AC29" s="820"/>
      <c r="AD29" s="820"/>
      <c r="AE29" s="821"/>
      <c r="AF29" s="822">
        <v>3</v>
      </c>
      <c r="AG29" s="823"/>
      <c r="AH29" s="823"/>
      <c r="AI29" s="823"/>
      <c r="AJ29" s="824"/>
      <c r="AK29" s="870">
        <v>179</v>
      </c>
      <c r="AL29" s="866"/>
      <c r="AM29" s="866"/>
      <c r="AN29" s="866"/>
      <c r="AO29" s="866"/>
      <c r="AP29" s="866" t="s">
        <v>550</v>
      </c>
      <c r="AQ29" s="866"/>
      <c r="AR29" s="866"/>
      <c r="AS29" s="866"/>
      <c r="AT29" s="866"/>
      <c r="AU29" s="866" t="s">
        <v>550</v>
      </c>
      <c r="AV29" s="866"/>
      <c r="AW29" s="866"/>
      <c r="AX29" s="866"/>
      <c r="AY29" s="866"/>
      <c r="AZ29" s="867" t="s">
        <v>550</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4283</v>
      </c>
      <c r="R30" s="820"/>
      <c r="S30" s="820"/>
      <c r="T30" s="820"/>
      <c r="U30" s="820"/>
      <c r="V30" s="820">
        <v>4142</v>
      </c>
      <c r="W30" s="820"/>
      <c r="X30" s="820"/>
      <c r="Y30" s="820"/>
      <c r="Z30" s="820"/>
      <c r="AA30" s="820">
        <v>141</v>
      </c>
      <c r="AB30" s="820"/>
      <c r="AC30" s="820"/>
      <c r="AD30" s="820"/>
      <c r="AE30" s="821"/>
      <c r="AF30" s="822">
        <v>141</v>
      </c>
      <c r="AG30" s="823"/>
      <c r="AH30" s="823"/>
      <c r="AI30" s="823"/>
      <c r="AJ30" s="824"/>
      <c r="AK30" s="870">
        <v>899</v>
      </c>
      <c r="AL30" s="866"/>
      <c r="AM30" s="866"/>
      <c r="AN30" s="866"/>
      <c r="AO30" s="866"/>
      <c r="AP30" s="866" t="s">
        <v>550</v>
      </c>
      <c r="AQ30" s="866"/>
      <c r="AR30" s="866"/>
      <c r="AS30" s="866"/>
      <c r="AT30" s="866"/>
      <c r="AU30" s="866" t="s">
        <v>550</v>
      </c>
      <c r="AV30" s="866"/>
      <c r="AW30" s="866"/>
      <c r="AX30" s="866"/>
      <c r="AY30" s="866"/>
      <c r="AZ30" s="867" t="s">
        <v>550</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10</v>
      </c>
      <c r="R31" s="820"/>
      <c r="S31" s="820"/>
      <c r="T31" s="820"/>
      <c r="U31" s="820"/>
      <c r="V31" s="820">
        <v>9</v>
      </c>
      <c r="W31" s="820"/>
      <c r="X31" s="820"/>
      <c r="Y31" s="820"/>
      <c r="Z31" s="820"/>
      <c r="AA31" s="820">
        <v>1</v>
      </c>
      <c r="AB31" s="820"/>
      <c r="AC31" s="820"/>
      <c r="AD31" s="820"/>
      <c r="AE31" s="821"/>
      <c r="AF31" s="822">
        <v>1</v>
      </c>
      <c r="AG31" s="823"/>
      <c r="AH31" s="823"/>
      <c r="AI31" s="823"/>
      <c r="AJ31" s="824"/>
      <c r="AK31" s="870" t="s">
        <v>550</v>
      </c>
      <c r="AL31" s="866"/>
      <c r="AM31" s="866"/>
      <c r="AN31" s="866"/>
      <c r="AO31" s="866"/>
      <c r="AP31" s="866" t="s">
        <v>550</v>
      </c>
      <c r="AQ31" s="866"/>
      <c r="AR31" s="866"/>
      <c r="AS31" s="866"/>
      <c r="AT31" s="866"/>
      <c r="AU31" s="866" t="s">
        <v>550</v>
      </c>
      <c r="AV31" s="866"/>
      <c r="AW31" s="866"/>
      <c r="AX31" s="866"/>
      <c r="AY31" s="866"/>
      <c r="AZ31" s="867" t="s">
        <v>550</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904</v>
      </c>
      <c r="R32" s="820"/>
      <c r="S32" s="820"/>
      <c r="T32" s="820"/>
      <c r="U32" s="820"/>
      <c r="V32" s="820">
        <v>802</v>
      </c>
      <c r="W32" s="820"/>
      <c r="X32" s="820"/>
      <c r="Y32" s="820"/>
      <c r="Z32" s="820"/>
      <c r="AA32" s="820">
        <v>103</v>
      </c>
      <c r="AB32" s="820"/>
      <c r="AC32" s="820"/>
      <c r="AD32" s="820"/>
      <c r="AE32" s="821"/>
      <c r="AF32" s="822">
        <v>786</v>
      </c>
      <c r="AG32" s="823"/>
      <c r="AH32" s="823"/>
      <c r="AI32" s="823"/>
      <c r="AJ32" s="824"/>
      <c r="AK32" s="870">
        <v>3</v>
      </c>
      <c r="AL32" s="866"/>
      <c r="AM32" s="866"/>
      <c r="AN32" s="866"/>
      <c r="AO32" s="866"/>
      <c r="AP32" s="866">
        <v>5582</v>
      </c>
      <c r="AQ32" s="866"/>
      <c r="AR32" s="866"/>
      <c r="AS32" s="866"/>
      <c r="AT32" s="866"/>
      <c r="AU32" s="866">
        <v>56</v>
      </c>
      <c r="AV32" s="866"/>
      <c r="AW32" s="866"/>
      <c r="AX32" s="866"/>
      <c r="AY32" s="866"/>
      <c r="AZ32" s="867" t="s">
        <v>550</v>
      </c>
      <c r="BA32" s="867"/>
      <c r="BB32" s="867"/>
      <c r="BC32" s="867"/>
      <c r="BD32" s="867"/>
      <c r="BE32" s="868" t="s">
        <v>394</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395</v>
      </c>
      <c r="C33" s="817"/>
      <c r="D33" s="817"/>
      <c r="E33" s="817"/>
      <c r="F33" s="817"/>
      <c r="G33" s="817"/>
      <c r="H33" s="817"/>
      <c r="I33" s="817"/>
      <c r="J33" s="817"/>
      <c r="K33" s="817"/>
      <c r="L33" s="817"/>
      <c r="M33" s="817"/>
      <c r="N33" s="817"/>
      <c r="O33" s="817"/>
      <c r="P33" s="818"/>
      <c r="Q33" s="819">
        <v>1612</v>
      </c>
      <c r="R33" s="820"/>
      <c r="S33" s="820"/>
      <c r="T33" s="820"/>
      <c r="U33" s="820"/>
      <c r="V33" s="820">
        <v>1539</v>
      </c>
      <c r="W33" s="820"/>
      <c r="X33" s="820"/>
      <c r="Y33" s="820"/>
      <c r="Z33" s="820"/>
      <c r="AA33" s="820">
        <v>73</v>
      </c>
      <c r="AB33" s="820"/>
      <c r="AC33" s="820"/>
      <c r="AD33" s="820"/>
      <c r="AE33" s="821"/>
      <c r="AF33" s="822">
        <v>451</v>
      </c>
      <c r="AG33" s="823"/>
      <c r="AH33" s="823"/>
      <c r="AI33" s="823"/>
      <c r="AJ33" s="824"/>
      <c r="AK33" s="870">
        <v>971</v>
      </c>
      <c r="AL33" s="866"/>
      <c r="AM33" s="866"/>
      <c r="AN33" s="866"/>
      <c r="AO33" s="866"/>
      <c r="AP33" s="866">
        <v>10435</v>
      </c>
      <c r="AQ33" s="866"/>
      <c r="AR33" s="866"/>
      <c r="AS33" s="866"/>
      <c r="AT33" s="866"/>
      <c r="AU33" s="866">
        <v>7816</v>
      </c>
      <c r="AV33" s="866"/>
      <c r="AW33" s="866"/>
      <c r="AX33" s="866"/>
      <c r="AY33" s="866"/>
      <c r="AZ33" s="867" t="s">
        <v>550</v>
      </c>
      <c r="BA33" s="867"/>
      <c r="BB33" s="867"/>
      <c r="BC33" s="867"/>
      <c r="BD33" s="867"/>
      <c r="BE33" s="868" t="s">
        <v>394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396</v>
      </c>
      <c r="C34" s="817"/>
      <c r="D34" s="817"/>
      <c r="E34" s="817"/>
      <c r="F34" s="817"/>
      <c r="G34" s="817"/>
      <c r="H34" s="817"/>
      <c r="I34" s="817"/>
      <c r="J34" s="817"/>
      <c r="K34" s="817"/>
      <c r="L34" s="817"/>
      <c r="M34" s="817"/>
      <c r="N34" s="817"/>
      <c r="O34" s="817"/>
      <c r="P34" s="818"/>
      <c r="Q34" s="819">
        <v>47</v>
      </c>
      <c r="R34" s="820"/>
      <c r="S34" s="820"/>
      <c r="T34" s="820"/>
      <c r="U34" s="820"/>
      <c r="V34" s="820">
        <v>31</v>
      </c>
      <c r="W34" s="820"/>
      <c r="X34" s="820"/>
      <c r="Y34" s="820"/>
      <c r="Z34" s="820"/>
      <c r="AA34" s="820">
        <v>17</v>
      </c>
      <c r="AB34" s="820"/>
      <c r="AC34" s="820"/>
      <c r="AD34" s="820"/>
      <c r="AE34" s="821"/>
      <c r="AF34" s="822">
        <v>17</v>
      </c>
      <c r="AG34" s="823"/>
      <c r="AH34" s="823"/>
      <c r="AI34" s="823"/>
      <c r="AJ34" s="824"/>
      <c r="AK34" s="870">
        <v>37</v>
      </c>
      <c r="AL34" s="866"/>
      <c r="AM34" s="866"/>
      <c r="AN34" s="866"/>
      <c r="AO34" s="866"/>
      <c r="AP34" s="866">
        <v>29</v>
      </c>
      <c r="AQ34" s="866"/>
      <c r="AR34" s="866"/>
      <c r="AS34" s="866"/>
      <c r="AT34" s="866"/>
      <c r="AU34" s="866">
        <v>27</v>
      </c>
      <c r="AV34" s="866"/>
      <c r="AW34" s="866"/>
      <c r="AX34" s="866"/>
      <c r="AY34" s="866"/>
      <c r="AZ34" s="867" t="s">
        <v>550</v>
      </c>
      <c r="BA34" s="867"/>
      <c r="BB34" s="867"/>
      <c r="BC34" s="867"/>
      <c r="BD34" s="867"/>
      <c r="BE34" s="868" t="s">
        <v>397</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1399</v>
      </c>
      <c r="AG63" s="880"/>
      <c r="AH63" s="880"/>
      <c r="AI63" s="880"/>
      <c r="AJ63" s="881"/>
      <c r="AK63" s="882"/>
      <c r="AL63" s="877"/>
      <c r="AM63" s="877"/>
      <c r="AN63" s="877"/>
      <c r="AO63" s="877"/>
      <c r="AP63" s="880">
        <v>16046</v>
      </c>
      <c r="AQ63" s="880"/>
      <c r="AR63" s="880"/>
      <c r="AS63" s="880"/>
      <c r="AT63" s="880"/>
      <c r="AU63" s="880">
        <v>7899</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401</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551</v>
      </c>
      <c r="C68" s="906"/>
      <c r="D68" s="906"/>
      <c r="E68" s="906"/>
      <c r="F68" s="906"/>
      <c r="G68" s="906"/>
      <c r="H68" s="906"/>
      <c r="I68" s="906"/>
      <c r="J68" s="906"/>
      <c r="K68" s="906"/>
      <c r="L68" s="906"/>
      <c r="M68" s="906"/>
      <c r="N68" s="906"/>
      <c r="O68" s="906"/>
      <c r="P68" s="907"/>
      <c r="Q68" s="908">
        <v>1606</v>
      </c>
      <c r="R68" s="902"/>
      <c r="S68" s="902"/>
      <c r="T68" s="902"/>
      <c r="U68" s="902"/>
      <c r="V68" s="902">
        <v>1476</v>
      </c>
      <c r="W68" s="902"/>
      <c r="X68" s="902"/>
      <c r="Y68" s="902"/>
      <c r="Z68" s="902"/>
      <c r="AA68" s="902">
        <v>130</v>
      </c>
      <c r="AB68" s="902"/>
      <c r="AC68" s="902"/>
      <c r="AD68" s="902"/>
      <c r="AE68" s="902"/>
      <c r="AF68" s="902">
        <v>1906</v>
      </c>
      <c r="AG68" s="902"/>
      <c r="AH68" s="902"/>
      <c r="AI68" s="902"/>
      <c r="AJ68" s="902"/>
      <c r="AK68" s="902">
        <v>14</v>
      </c>
      <c r="AL68" s="902"/>
      <c r="AM68" s="902"/>
      <c r="AN68" s="902"/>
      <c r="AO68" s="902"/>
      <c r="AP68" s="902">
        <v>1868</v>
      </c>
      <c r="AQ68" s="902"/>
      <c r="AR68" s="902"/>
      <c r="AS68" s="902"/>
      <c r="AT68" s="902"/>
      <c r="AU68" s="902" t="s">
        <v>569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552</v>
      </c>
      <c r="C69" s="910"/>
      <c r="D69" s="910"/>
      <c r="E69" s="910"/>
      <c r="F69" s="910"/>
      <c r="G69" s="910"/>
      <c r="H69" s="910"/>
      <c r="I69" s="910"/>
      <c r="J69" s="910"/>
      <c r="K69" s="910"/>
      <c r="L69" s="910"/>
      <c r="M69" s="910"/>
      <c r="N69" s="910"/>
      <c r="O69" s="910"/>
      <c r="P69" s="911"/>
      <c r="Q69" s="912">
        <v>405</v>
      </c>
      <c r="R69" s="866"/>
      <c r="S69" s="866"/>
      <c r="T69" s="866"/>
      <c r="U69" s="866"/>
      <c r="V69" s="866">
        <v>363</v>
      </c>
      <c r="W69" s="866"/>
      <c r="X69" s="866"/>
      <c r="Y69" s="866"/>
      <c r="Z69" s="866"/>
      <c r="AA69" s="866">
        <v>42</v>
      </c>
      <c r="AB69" s="866"/>
      <c r="AC69" s="866"/>
      <c r="AD69" s="866"/>
      <c r="AE69" s="866"/>
      <c r="AF69" s="866">
        <v>42</v>
      </c>
      <c r="AG69" s="866"/>
      <c r="AH69" s="866"/>
      <c r="AI69" s="866"/>
      <c r="AJ69" s="866"/>
      <c r="AK69" s="866" t="s">
        <v>569</v>
      </c>
      <c r="AL69" s="866"/>
      <c r="AM69" s="866"/>
      <c r="AN69" s="866"/>
      <c r="AO69" s="866"/>
      <c r="AP69" s="866">
        <v>66</v>
      </c>
      <c r="AQ69" s="866"/>
      <c r="AR69" s="866"/>
      <c r="AS69" s="866"/>
      <c r="AT69" s="866"/>
      <c r="AU69" s="866">
        <v>15</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553</v>
      </c>
      <c r="C70" s="910"/>
      <c r="D70" s="910"/>
      <c r="E70" s="910"/>
      <c r="F70" s="910"/>
      <c r="G70" s="910"/>
      <c r="H70" s="910"/>
      <c r="I70" s="910"/>
      <c r="J70" s="910"/>
      <c r="K70" s="910"/>
      <c r="L70" s="910"/>
      <c r="M70" s="910"/>
      <c r="N70" s="910"/>
      <c r="O70" s="910"/>
      <c r="P70" s="911"/>
      <c r="Q70" s="912">
        <v>797</v>
      </c>
      <c r="R70" s="866"/>
      <c r="S70" s="866"/>
      <c r="T70" s="866"/>
      <c r="U70" s="866"/>
      <c r="V70" s="866">
        <v>693</v>
      </c>
      <c r="W70" s="866"/>
      <c r="X70" s="866"/>
      <c r="Y70" s="866"/>
      <c r="Z70" s="866"/>
      <c r="AA70" s="866">
        <v>104</v>
      </c>
      <c r="AB70" s="866"/>
      <c r="AC70" s="866"/>
      <c r="AD70" s="866"/>
      <c r="AE70" s="866"/>
      <c r="AF70" s="866">
        <v>104</v>
      </c>
      <c r="AG70" s="866"/>
      <c r="AH70" s="866"/>
      <c r="AI70" s="866"/>
      <c r="AJ70" s="866"/>
      <c r="AK70" s="866" t="s">
        <v>569</v>
      </c>
      <c r="AL70" s="866"/>
      <c r="AM70" s="866"/>
      <c r="AN70" s="866"/>
      <c r="AO70" s="866"/>
      <c r="AP70" s="866" t="s">
        <v>569</v>
      </c>
      <c r="AQ70" s="866"/>
      <c r="AR70" s="866"/>
      <c r="AS70" s="866"/>
      <c r="AT70" s="866"/>
      <c r="AU70" s="866" t="s">
        <v>569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554</v>
      </c>
      <c r="C71" s="910"/>
      <c r="D71" s="910"/>
      <c r="E71" s="910"/>
      <c r="F71" s="910"/>
      <c r="G71" s="910"/>
      <c r="H71" s="910"/>
      <c r="I71" s="910"/>
      <c r="J71" s="910"/>
      <c r="K71" s="910"/>
      <c r="L71" s="910"/>
      <c r="M71" s="910"/>
      <c r="N71" s="910"/>
      <c r="O71" s="910"/>
      <c r="P71" s="911"/>
      <c r="Q71" s="912">
        <v>2013</v>
      </c>
      <c r="R71" s="866"/>
      <c r="S71" s="866"/>
      <c r="T71" s="866"/>
      <c r="U71" s="866"/>
      <c r="V71" s="866">
        <v>1872</v>
      </c>
      <c r="W71" s="866"/>
      <c r="X71" s="866"/>
      <c r="Y71" s="866"/>
      <c r="Z71" s="866"/>
      <c r="AA71" s="866">
        <v>141</v>
      </c>
      <c r="AB71" s="866"/>
      <c r="AC71" s="866"/>
      <c r="AD71" s="866"/>
      <c r="AE71" s="866"/>
      <c r="AF71" s="866">
        <v>141</v>
      </c>
      <c r="AG71" s="866"/>
      <c r="AH71" s="866"/>
      <c r="AI71" s="866"/>
      <c r="AJ71" s="866"/>
      <c r="AK71" s="866" t="s">
        <v>569</v>
      </c>
      <c r="AL71" s="866"/>
      <c r="AM71" s="866"/>
      <c r="AN71" s="866"/>
      <c r="AO71" s="866"/>
      <c r="AP71" s="866" t="s">
        <v>569</v>
      </c>
      <c r="AQ71" s="866"/>
      <c r="AR71" s="866"/>
      <c r="AS71" s="866"/>
      <c r="AT71" s="866"/>
      <c r="AU71" s="866" t="s">
        <v>569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555</v>
      </c>
      <c r="C72" s="910"/>
      <c r="D72" s="910"/>
      <c r="E72" s="910"/>
      <c r="F72" s="910"/>
      <c r="G72" s="910"/>
      <c r="H72" s="910"/>
      <c r="I72" s="910"/>
      <c r="J72" s="910"/>
      <c r="K72" s="910"/>
      <c r="L72" s="910"/>
      <c r="M72" s="910"/>
      <c r="N72" s="910"/>
      <c r="O72" s="910"/>
      <c r="P72" s="911"/>
      <c r="Q72" s="912">
        <v>16725</v>
      </c>
      <c r="R72" s="866"/>
      <c r="S72" s="866"/>
      <c r="T72" s="866"/>
      <c r="U72" s="866"/>
      <c r="V72" s="866">
        <v>16704</v>
      </c>
      <c r="W72" s="866"/>
      <c r="X72" s="866"/>
      <c r="Y72" s="866"/>
      <c r="Z72" s="866"/>
      <c r="AA72" s="866">
        <v>21</v>
      </c>
      <c r="AB72" s="866"/>
      <c r="AC72" s="866"/>
      <c r="AD72" s="866"/>
      <c r="AE72" s="866"/>
      <c r="AF72" s="866">
        <v>21</v>
      </c>
      <c r="AG72" s="866"/>
      <c r="AH72" s="866"/>
      <c r="AI72" s="866"/>
      <c r="AJ72" s="866"/>
      <c r="AK72" s="866">
        <v>164</v>
      </c>
      <c r="AL72" s="866"/>
      <c r="AM72" s="866"/>
      <c r="AN72" s="866"/>
      <c r="AO72" s="866"/>
      <c r="AP72" s="866" t="s">
        <v>569</v>
      </c>
      <c r="AQ72" s="866"/>
      <c r="AR72" s="866"/>
      <c r="AS72" s="866"/>
      <c r="AT72" s="866"/>
      <c r="AU72" s="866" t="s">
        <v>569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556</v>
      </c>
      <c r="C73" s="910"/>
      <c r="D73" s="910"/>
      <c r="E73" s="910"/>
      <c r="F73" s="910"/>
      <c r="G73" s="910"/>
      <c r="H73" s="910"/>
      <c r="I73" s="910"/>
      <c r="J73" s="910"/>
      <c r="K73" s="910"/>
      <c r="L73" s="910"/>
      <c r="M73" s="910"/>
      <c r="N73" s="910"/>
      <c r="O73" s="910"/>
      <c r="P73" s="911"/>
      <c r="Q73" s="912">
        <v>78</v>
      </c>
      <c r="R73" s="866"/>
      <c r="S73" s="866"/>
      <c r="T73" s="866"/>
      <c r="U73" s="866"/>
      <c r="V73" s="866">
        <v>77</v>
      </c>
      <c r="W73" s="866"/>
      <c r="X73" s="866"/>
      <c r="Y73" s="866"/>
      <c r="Z73" s="866"/>
      <c r="AA73" s="866">
        <v>1</v>
      </c>
      <c r="AB73" s="866"/>
      <c r="AC73" s="866"/>
      <c r="AD73" s="866"/>
      <c r="AE73" s="866"/>
      <c r="AF73" s="866">
        <v>1</v>
      </c>
      <c r="AG73" s="866"/>
      <c r="AH73" s="866"/>
      <c r="AI73" s="866"/>
      <c r="AJ73" s="866"/>
      <c r="AK73" s="866">
        <v>13</v>
      </c>
      <c r="AL73" s="866"/>
      <c r="AM73" s="866"/>
      <c r="AN73" s="866"/>
      <c r="AO73" s="866"/>
      <c r="AP73" s="866" t="s">
        <v>569</v>
      </c>
      <c r="AQ73" s="866"/>
      <c r="AR73" s="866"/>
      <c r="AS73" s="866"/>
      <c r="AT73" s="866"/>
      <c r="AU73" s="866" t="s">
        <v>569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557</v>
      </c>
      <c r="C74" s="910"/>
      <c r="D74" s="910"/>
      <c r="E74" s="910"/>
      <c r="F74" s="910"/>
      <c r="G74" s="910"/>
      <c r="H74" s="910"/>
      <c r="I74" s="910"/>
      <c r="J74" s="910"/>
      <c r="K74" s="910"/>
      <c r="L74" s="910"/>
      <c r="M74" s="910"/>
      <c r="N74" s="910"/>
      <c r="O74" s="910"/>
      <c r="P74" s="911"/>
      <c r="Q74" s="912">
        <v>296</v>
      </c>
      <c r="R74" s="866"/>
      <c r="S74" s="866"/>
      <c r="T74" s="866"/>
      <c r="U74" s="866"/>
      <c r="V74" s="866">
        <v>205</v>
      </c>
      <c r="W74" s="866"/>
      <c r="X74" s="866"/>
      <c r="Y74" s="866"/>
      <c r="Z74" s="866"/>
      <c r="AA74" s="866">
        <v>91</v>
      </c>
      <c r="AB74" s="866"/>
      <c r="AC74" s="866"/>
      <c r="AD74" s="866"/>
      <c r="AE74" s="866"/>
      <c r="AF74" s="866">
        <v>91</v>
      </c>
      <c r="AG74" s="866"/>
      <c r="AH74" s="866"/>
      <c r="AI74" s="866"/>
      <c r="AJ74" s="866"/>
      <c r="AK74" s="866" t="s">
        <v>569</v>
      </c>
      <c r="AL74" s="866"/>
      <c r="AM74" s="866"/>
      <c r="AN74" s="866"/>
      <c r="AO74" s="866"/>
      <c r="AP74" s="866" t="s">
        <v>569</v>
      </c>
      <c r="AQ74" s="866"/>
      <c r="AR74" s="866"/>
      <c r="AS74" s="866"/>
      <c r="AT74" s="866"/>
      <c r="AU74" s="866" t="s">
        <v>569</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558</v>
      </c>
      <c r="C75" s="910"/>
      <c r="D75" s="910"/>
      <c r="E75" s="910"/>
      <c r="F75" s="910"/>
      <c r="G75" s="910"/>
      <c r="H75" s="910"/>
      <c r="I75" s="910"/>
      <c r="J75" s="910"/>
      <c r="K75" s="910"/>
      <c r="L75" s="910"/>
      <c r="M75" s="910"/>
      <c r="N75" s="910"/>
      <c r="O75" s="910"/>
      <c r="P75" s="911"/>
      <c r="Q75" s="913">
        <v>425</v>
      </c>
      <c r="R75" s="914"/>
      <c r="S75" s="914"/>
      <c r="T75" s="914"/>
      <c r="U75" s="870"/>
      <c r="V75" s="915">
        <v>237</v>
      </c>
      <c r="W75" s="914"/>
      <c r="X75" s="914"/>
      <c r="Y75" s="914"/>
      <c r="Z75" s="870"/>
      <c r="AA75" s="915">
        <v>188</v>
      </c>
      <c r="AB75" s="914"/>
      <c r="AC75" s="914"/>
      <c r="AD75" s="914"/>
      <c r="AE75" s="870"/>
      <c r="AF75" s="915">
        <v>188</v>
      </c>
      <c r="AG75" s="914"/>
      <c r="AH75" s="914"/>
      <c r="AI75" s="914"/>
      <c r="AJ75" s="870"/>
      <c r="AK75" s="915" t="s">
        <v>569</v>
      </c>
      <c r="AL75" s="914"/>
      <c r="AM75" s="914"/>
      <c r="AN75" s="914"/>
      <c r="AO75" s="870"/>
      <c r="AP75" s="915" t="s">
        <v>569</v>
      </c>
      <c r="AQ75" s="914"/>
      <c r="AR75" s="914"/>
      <c r="AS75" s="914"/>
      <c r="AT75" s="870"/>
      <c r="AU75" s="915" t="s">
        <v>569</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559</v>
      </c>
      <c r="C76" s="910"/>
      <c r="D76" s="910"/>
      <c r="E76" s="910"/>
      <c r="F76" s="910"/>
      <c r="G76" s="910"/>
      <c r="H76" s="910"/>
      <c r="I76" s="910"/>
      <c r="J76" s="910"/>
      <c r="K76" s="910"/>
      <c r="L76" s="910"/>
      <c r="M76" s="910"/>
      <c r="N76" s="910"/>
      <c r="O76" s="910"/>
      <c r="P76" s="911"/>
      <c r="Q76" s="913">
        <v>1130</v>
      </c>
      <c r="R76" s="914"/>
      <c r="S76" s="914"/>
      <c r="T76" s="914"/>
      <c r="U76" s="870"/>
      <c r="V76" s="915">
        <v>1119</v>
      </c>
      <c r="W76" s="914"/>
      <c r="X76" s="914"/>
      <c r="Y76" s="914"/>
      <c r="Z76" s="870"/>
      <c r="AA76" s="915">
        <v>11</v>
      </c>
      <c r="AB76" s="914"/>
      <c r="AC76" s="914"/>
      <c r="AD76" s="914"/>
      <c r="AE76" s="870"/>
      <c r="AF76" s="915">
        <v>11</v>
      </c>
      <c r="AG76" s="914"/>
      <c r="AH76" s="914"/>
      <c r="AI76" s="914"/>
      <c r="AJ76" s="870"/>
      <c r="AK76" s="915" t="s">
        <v>569</v>
      </c>
      <c r="AL76" s="914"/>
      <c r="AM76" s="914"/>
      <c r="AN76" s="914"/>
      <c r="AO76" s="870"/>
      <c r="AP76" s="915" t="s">
        <v>569</v>
      </c>
      <c r="AQ76" s="914"/>
      <c r="AR76" s="914"/>
      <c r="AS76" s="914"/>
      <c r="AT76" s="870"/>
      <c r="AU76" s="915" t="s">
        <v>569</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560</v>
      </c>
      <c r="C77" s="910"/>
      <c r="D77" s="910"/>
      <c r="E77" s="910"/>
      <c r="F77" s="910"/>
      <c r="G77" s="910"/>
      <c r="H77" s="910"/>
      <c r="I77" s="910"/>
      <c r="J77" s="910"/>
      <c r="K77" s="910"/>
      <c r="L77" s="910"/>
      <c r="M77" s="910"/>
      <c r="N77" s="910"/>
      <c r="O77" s="910"/>
      <c r="P77" s="911"/>
      <c r="Q77" s="913">
        <v>395416</v>
      </c>
      <c r="R77" s="914"/>
      <c r="S77" s="914"/>
      <c r="T77" s="914"/>
      <c r="U77" s="870"/>
      <c r="V77" s="915">
        <v>387020</v>
      </c>
      <c r="W77" s="914"/>
      <c r="X77" s="914"/>
      <c r="Y77" s="914"/>
      <c r="Z77" s="870"/>
      <c r="AA77" s="915">
        <v>8396</v>
      </c>
      <c r="AB77" s="914"/>
      <c r="AC77" s="914"/>
      <c r="AD77" s="914"/>
      <c r="AE77" s="870"/>
      <c r="AF77" s="915">
        <v>8396</v>
      </c>
      <c r="AG77" s="914"/>
      <c r="AH77" s="914"/>
      <c r="AI77" s="914"/>
      <c r="AJ77" s="870"/>
      <c r="AK77" s="915">
        <v>755</v>
      </c>
      <c r="AL77" s="914"/>
      <c r="AM77" s="914"/>
      <c r="AN77" s="914"/>
      <c r="AO77" s="870"/>
      <c r="AP77" s="915" t="s">
        <v>569</v>
      </c>
      <c r="AQ77" s="914"/>
      <c r="AR77" s="914"/>
      <c r="AS77" s="914"/>
      <c r="AT77" s="870"/>
      <c r="AU77" s="915" t="s">
        <v>569</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10901</v>
      </c>
      <c r="AG88" s="880"/>
      <c r="AH88" s="880"/>
      <c r="AI88" s="880"/>
      <c r="AJ88" s="880"/>
      <c r="AK88" s="877"/>
      <c r="AL88" s="877"/>
      <c r="AM88" s="877"/>
      <c r="AN88" s="877"/>
      <c r="AO88" s="877"/>
      <c r="AP88" s="880">
        <v>1934</v>
      </c>
      <c r="AQ88" s="880"/>
      <c r="AR88" s="880"/>
      <c r="AS88" s="880"/>
      <c r="AT88" s="880"/>
      <c r="AU88" s="880">
        <v>15</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78</v>
      </c>
      <c r="CS102" s="888"/>
      <c r="CT102" s="888"/>
      <c r="CU102" s="888"/>
      <c r="CV102" s="927"/>
      <c r="CW102" s="926" t="s">
        <v>573</v>
      </c>
      <c r="CX102" s="888"/>
      <c r="CY102" s="888"/>
      <c r="CZ102" s="888"/>
      <c r="DA102" s="927"/>
      <c r="DB102" s="926" t="s">
        <v>572</v>
      </c>
      <c r="DC102" s="888"/>
      <c r="DD102" s="888"/>
      <c r="DE102" s="888"/>
      <c r="DF102" s="927"/>
      <c r="DG102" s="926" t="s">
        <v>572</v>
      </c>
      <c r="DH102" s="888"/>
      <c r="DI102" s="888"/>
      <c r="DJ102" s="888"/>
      <c r="DK102" s="927"/>
      <c r="DL102" s="926" t="s">
        <v>572</v>
      </c>
      <c r="DM102" s="888"/>
      <c r="DN102" s="888"/>
      <c r="DO102" s="888"/>
      <c r="DP102" s="927"/>
      <c r="DQ102" s="926" t="s">
        <v>572</v>
      </c>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2">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2639100</v>
      </c>
      <c r="AB110" s="936"/>
      <c r="AC110" s="936"/>
      <c r="AD110" s="936"/>
      <c r="AE110" s="937"/>
      <c r="AF110" s="938">
        <v>2665814</v>
      </c>
      <c r="AG110" s="936"/>
      <c r="AH110" s="936"/>
      <c r="AI110" s="936"/>
      <c r="AJ110" s="937"/>
      <c r="AK110" s="938">
        <v>2666682</v>
      </c>
      <c r="AL110" s="936"/>
      <c r="AM110" s="936"/>
      <c r="AN110" s="936"/>
      <c r="AO110" s="937"/>
      <c r="AP110" s="939">
        <v>22.5</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26705289</v>
      </c>
      <c r="BR110" s="967"/>
      <c r="BS110" s="967"/>
      <c r="BT110" s="967"/>
      <c r="BU110" s="967"/>
      <c r="BV110" s="967">
        <v>24873422</v>
      </c>
      <c r="BW110" s="967"/>
      <c r="BX110" s="967"/>
      <c r="BY110" s="967"/>
      <c r="BZ110" s="967"/>
      <c r="CA110" s="967">
        <v>22699187</v>
      </c>
      <c r="CB110" s="967"/>
      <c r="CC110" s="967"/>
      <c r="CD110" s="967"/>
      <c r="CE110" s="967"/>
      <c r="CF110" s="980">
        <v>191.2</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9020414</v>
      </c>
      <c r="BR112" s="962"/>
      <c r="BS112" s="962"/>
      <c r="BT112" s="962"/>
      <c r="BU112" s="962"/>
      <c r="BV112" s="962">
        <v>8178150</v>
      </c>
      <c r="BW112" s="962"/>
      <c r="BX112" s="962"/>
      <c r="BY112" s="962"/>
      <c r="BZ112" s="962"/>
      <c r="CA112" s="962">
        <v>7898409</v>
      </c>
      <c r="CB112" s="962"/>
      <c r="CC112" s="962"/>
      <c r="CD112" s="962"/>
      <c r="CE112" s="962"/>
      <c r="CF112" s="956">
        <v>66.5</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669355</v>
      </c>
      <c r="AB113" s="974"/>
      <c r="AC113" s="974"/>
      <c r="AD113" s="974"/>
      <c r="AE113" s="975"/>
      <c r="AF113" s="976">
        <v>770667</v>
      </c>
      <c r="AG113" s="974"/>
      <c r="AH113" s="974"/>
      <c r="AI113" s="974"/>
      <c r="AJ113" s="975"/>
      <c r="AK113" s="976">
        <v>646434</v>
      </c>
      <c r="AL113" s="974"/>
      <c r="AM113" s="974"/>
      <c r="AN113" s="974"/>
      <c r="AO113" s="975"/>
      <c r="AP113" s="977">
        <v>5.4</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t="s">
        <v>121</v>
      </c>
      <c r="BR113" s="962"/>
      <c r="BS113" s="962"/>
      <c r="BT113" s="962"/>
      <c r="BU113" s="962"/>
      <c r="BV113" s="962" t="s">
        <v>121</v>
      </c>
      <c r="BW113" s="962"/>
      <c r="BX113" s="962"/>
      <c r="BY113" s="962"/>
      <c r="BZ113" s="962"/>
      <c r="CA113" s="962">
        <v>14950</v>
      </c>
      <c r="CB113" s="962"/>
      <c r="CC113" s="962"/>
      <c r="CD113" s="962"/>
      <c r="CE113" s="962"/>
      <c r="CF113" s="956">
        <v>0.1</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121</v>
      </c>
      <c r="AB114" s="995"/>
      <c r="AC114" s="995"/>
      <c r="AD114" s="995"/>
      <c r="AE114" s="996"/>
      <c r="AF114" s="997" t="s">
        <v>121</v>
      </c>
      <c r="AG114" s="995"/>
      <c r="AH114" s="995"/>
      <c r="AI114" s="995"/>
      <c r="AJ114" s="996"/>
      <c r="AK114" s="997" t="s">
        <v>121</v>
      </c>
      <c r="AL114" s="995"/>
      <c r="AM114" s="995"/>
      <c r="AN114" s="995"/>
      <c r="AO114" s="996"/>
      <c r="AP114" s="998" t="s">
        <v>121</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2911342</v>
      </c>
      <c r="BR114" s="962"/>
      <c r="BS114" s="962"/>
      <c r="BT114" s="962"/>
      <c r="BU114" s="962"/>
      <c r="BV114" s="962">
        <v>3017478</v>
      </c>
      <c r="BW114" s="962"/>
      <c r="BX114" s="962"/>
      <c r="BY114" s="962"/>
      <c r="BZ114" s="962"/>
      <c r="CA114" s="962">
        <v>2902957</v>
      </c>
      <c r="CB114" s="962"/>
      <c r="CC114" s="962"/>
      <c r="CD114" s="962"/>
      <c r="CE114" s="962"/>
      <c r="CF114" s="956">
        <v>24.4</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121</v>
      </c>
      <c r="AB115" s="974"/>
      <c r="AC115" s="974"/>
      <c r="AD115" s="974"/>
      <c r="AE115" s="975"/>
      <c r="AF115" s="976" t="s">
        <v>121</v>
      </c>
      <c r="AG115" s="974"/>
      <c r="AH115" s="974"/>
      <c r="AI115" s="974"/>
      <c r="AJ115" s="975"/>
      <c r="AK115" s="976" t="s">
        <v>121</v>
      </c>
      <c r="AL115" s="974"/>
      <c r="AM115" s="974"/>
      <c r="AN115" s="974"/>
      <c r="AO115" s="975"/>
      <c r="AP115" s="977" t="s">
        <v>121</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v>1751</v>
      </c>
      <c r="BR115" s="962"/>
      <c r="BS115" s="962"/>
      <c r="BT115" s="962"/>
      <c r="BU115" s="962"/>
      <c r="BV115" s="962">
        <v>3395</v>
      </c>
      <c r="BW115" s="962"/>
      <c r="BX115" s="962"/>
      <c r="BY115" s="962"/>
      <c r="BZ115" s="962"/>
      <c r="CA115" s="962">
        <v>3246</v>
      </c>
      <c r="CB115" s="962"/>
      <c r="CC115" s="962"/>
      <c r="CD115" s="962"/>
      <c r="CE115" s="962"/>
      <c r="CF115" s="956">
        <v>0</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214</v>
      </c>
      <c r="AB116" s="995"/>
      <c r="AC116" s="995"/>
      <c r="AD116" s="995"/>
      <c r="AE116" s="996"/>
      <c r="AF116" s="997">
        <v>197</v>
      </c>
      <c r="AG116" s="995"/>
      <c r="AH116" s="995"/>
      <c r="AI116" s="995"/>
      <c r="AJ116" s="996"/>
      <c r="AK116" s="997">
        <v>592</v>
      </c>
      <c r="AL116" s="995"/>
      <c r="AM116" s="995"/>
      <c r="AN116" s="995"/>
      <c r="AO116" s="996"/>
      <c r="AP116" s="998">
        <v>0</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3308669</v>
      </c>
      <c r="AB117" s="1015"/>
      <c r="AC117" s="1015"/>
      <c r="AD117" s="1015"/>
      <c r="AE117" s="1016"/>
      <c r="AF117" s="1017">
        <v>3436678</v>
      </c>
      <c r="AG117" s="1015"/>
      <c r="AH117" s="1015"/>
      <c r="AI117" s="1015"/>
      <c r="AJ117" s="1016"/>
      <c r="AK117" s="1017">
        <v>3313708</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38638796</v>
      </c>
      <c r="BR119" s="1036"/>
      <c r="BS119" s="1036"/>
      <c r="BT119" s="1036"/>
      <c r="BU119" s="1036"/>
      <c r="BV119" s="1036">
        <v>36072445</v>
      </c>
      <c r="BW119" s="1036"/>
      <c r="BX119" s="1036"/>
      <c r="BY119" s="1036"/>
      <c r="BZ119" s="1036"/>
      <c r="CA119" s="1036">
        <v>33518749</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8817004</v>
      </c>
      <c r="BR120" s="967"/>
      <c r="BS120" s="967"/>
      <c r="BT120" s="967"/>
      <c r="BU120" s="967"/>
      <c r="BV120" s="967">
        <v>8231877</v>
      </c>
      <c r="BW120" s="967"/>
      <c r="BX120" s="967"/>
      <c r="BY120" s="967"/>
      <c r="BZ120" s="967"/>
      <c r="CA120" s="967">
        <v>7225035</v>
      </c>
      <c r="CB120" s="967"/>
      <c r="CC120" s="967"/>
      <c r="CD120" s="967"/>
      <c r="CE120" s="967"/>
      <c r="CF120" s="980">
        <v>60.8</v>
      </c>
      <c r="CG120" s="981"/>
      <c r="CH120" s="981"/>
      <c r="CI120" s="981"/>
      <c r="CJ120" s="981"/>
      <c r="CK120" s="1042" t="s">
        <v>448</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6286793</v>
      </c>
      <c r="DH120" s="967"/>
      <c r="DI120" s="967"/>
      <c r="DJ120" s="967"/>
      <c r="DK120" s="967"/>
      <c r="DL120" s="967">
        <v>5893773</v>
      </c>
      <c r="DM120" s="967"/>
      <c r="DN120" s="967"/>
      <c r="DO120" s="967"/>
      <c r="DP120" s="967"/>
      <c r="DQ120" s="967">
        <v>7815528</v>
      </c>
      <c r="DR120" s="967"/>
      <c r="DS120" s="967"/>
      <c r="DT120" s="967"/>
      <c r="DU120" s="967"/>
      <c r="DV120" s="968">
        <v>65.8</v>
      </c>
      <c r="DW120" s="968"/>
      <c r="DX120" s="968"/>
      <c r="DY120" s="968"/>
      <c r="DZ120" s="969"/>
    </row>
    <row r="121" spans="1:130" s="218" customFormat="1" ht="26.25" customHeight="1" x14ac:dyDescent="0.2">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1078889</v>
      </c>
      <c r="BR121" s="962"/>
      <c r="BS121" s="962"/>
      <c r="BT121" s="962"/>
      <c r="BU121" s="962"/>
      <c r="BV121" s="962">
        <v>1010275</v>
      </c>
      <c r="BW121" s="962"/>
      <c r="BX121" s="962"/>
      <c r="BY121" s="962"/>
      <c r="BZ121" s="962"/>
      <c r="CA121" s="962">
        <v>913183</v>
      </c>
      <c r="CB121" s="962"/>
      <c r="CC121" s="962"/>
      <c r="CD121" s="962"/>
      <c r="CE121" s="962"/>
      <c r="CF121" s="956">
        <v>7.7</v>
      </c>
      <c r="CG121" s="957"/>
      <c r="CH121" s="957"/>
      <c r="CI121" s="957"/>
      <c r="CJ121" s="957"/>
      <c r="CK121" s="1045"/>
      <c r="CL121" s="1046"/>
      <c r="CM121" s="1046"/>
      <c r="CN121" s="1046"/>
      <c r="CO121" s="1047"/>
      <c r="CP121" s="1055" t="s">
        <v>393</v>
      </c>
      <c r="CQ121" s="1056"/>
      <c r="CR121" s="1056"/>
      <c r="CS121" s="1056"/>
      <c r="CT121" s="1056"/>
      <c r="CU121" s="1056"/>
      <c r="CV121" s="1056"/>
      <c r="CW121" s="1056"/>
      <c r="CX121" s="1056"/>
      <c r="CY121" s="1056"/>
      <c r="CZ121" s="1056"/>
      <c r="DA121" s="1056"/>
      <c r="DB121" s="1056"/>
      <c r="DC121" s="1056"/>
      <c r="DD121" s="1056"/>
      <c r="DE121" s="1056"/>
      <c r="DF121" s="1057"/>
      <c r="DG121" s="961">
        <v>269384</v>
      </c>
      <c r="DH121" s="962"/>
      <c r="DI121" s="962"/>
      <c r="DJ121" s="962"/>
      <c r="DK121" s="962"/>
      <c r="DL121" s="962">
        <v>79796</v>
      </c>
      <c r="DM121" s="962"/>
      <c r="DN121" s="962"/>
      <c r="DO121" s="962"/>
      <c r="DP121" s="962"/>
      <c r="DQ121" s="962">
        <v>55817</v>
      </c>
      <c r="DR121" s="962"/>
      <c r="DS121" s="962"/>
      <c r="DT121" s="962"/>
      <c r="DU121" s="962"/>
      <c r="DV121" s="963">
        <v>0.5</v>
      </c>
      <c r="DW121" s="963"/>
      <c r="DX121" s="963"/>
      <c r="DY121" s="963"/>
      <c r="DZ121" s="964"/>
    </row>
    <row r="122" spans="1:130" s="218" customFormat="1" ht="26.25" customHeight="1" x14ac:dyDescent="0.2">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26467489</v>
      </c>
      <c r="BR122" s="1036"/>
      <c r="BS122" s="1036"/>
      <c r="BT122" s="1036"/>
      <c r="BU122" s="1036"/>
      <c r="BV122" s="1036">
        <v>24778650</v>
      </c>
      <c r="BW122" s="1036"/>
      <c r="BX122" s="1036"/>
      <c r="BY122" s="1036"/>
      <c r="BZ122" s="1036"/>
      <c r="CA122" s="1036">
        <v>22926043</v>
      </c>
      <c r="CB122" s="1036"/>
      <c r="CC122" s="1036"/>
      <c r="CD122" s="1036"/>
      <c r="CE122" s="1036"/>
      <c r="CF122" s="1053">
        <v>193.1</v>
      </c>
      <c r="CG122" s="1054"/>
      <c r="CH122" s="1054"/>
      <c r="CI122" s="1054"/>
      <c r="CJ122" s="1054"/>
      <c r="CK122" s="1045"/>
      <c r="CL122" s="1046"/>
      <c r="CM122" s="1046"/>
      <c r="CN122" s="1046"/>
      <c r="CO122" s="1047"/>
      <c r="CP122" s="1055" t="s">
        <v>396</v>
      </c>
      <c r="CQ122" s="1056"/>
      <c r="CR122" s="1056"/>
      <c r="CS122" s="1056"/>
      <c r="CT122" s="1056"/>
      <c r="CU122" s="1056"/>
      <c r="CV122" s="1056"/>
      <c r="CW122" s="1056"/>
      <c r="CX122" s="1056"/>
      <c r="CY122" s="1056"/>
      <c r="CZ122" s="1056"/>
      <c r="DA122" s="1056"/>
      <c r="DB122" s="1056"/>
      <c r="DC122" s="1056"/>
      <c r="DD122" s="1056"/>
      <c r="DE122" s="1056"/>
      <c r="DF122" s="1057"/>
      <c r="DG122" s="961">
        <v>134057</v>
      </c>
      <c r="DH122" s="962"/>
      <c r="DI122" s="962"/>
      <c r="DJ122" s="962"/>
      <c r="DK122" s="962"/>
      <c r="DL122" s="962">
        <v>28508</v>
      </c>
      <c r="DM122" s="962"/>
      <c r="DN122" s="962"/>
      <c r="DO122" s="962"/>
      <c r="DP122" s="962"/>
      <c r="DQ122" s="962">
        <v>27064</v>
      </c>
      <c r="DR122" s="962"/>
      <c r="DS122" s="962"/>
      <c r="DT122" s="962"/>
      <c r="DU122" s="962"/>
      <c r="DV122" s="963">
        <v>0.2</v>
      </c>
      <c r="DW122" s="963"/>
      <c r="DX122" s="963"/>
      <c r="DY122" s="963"/>
      <c r="DZ122" s="964"/>
    </row>
    <row r="123" spans="1:130" s="218" customFormat="1" ht="26.25" customHeight="1" x14ac:dyDescent="0.2">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36363382</v>
      </c>
      <c r="BR123" s="1100"/>
      <c r="BS123" s="1100"/>
      <c r="BT123" s="1100"/>
      <c r="BU123" s="1100"/>
      <c r="BV123" s="1100">
        <v>34020802</v>
      </c>
      <c r="BW123" s="1100"/>
      <c r="BX123" s="1100"/>
      <c r="BY123" s="1100"/>
      <c r="BZ123" s="1100"/>
      <c r="CA123" s="1100">
        <v>31064261</v>
      </c>
      <c r="CB123" s="1100"/>
      <c r="CC123" s="1100"/>
      <c r="CD123" s="1100"/>
      <c r="CE123" s="1100"/>
      <c r="CF123" s="1037"/>
      <c r="CG123" s="1038"/>
      <c r="CH123" s="1038"/>
      <c r="CI123" s="1038"/>
      <c r="CJ123" s="1039"/>
      <c r="CK123" s="1045"/>
      <c r="CL123" s="1046"/>
      <c r="CM123" s="1046"/>
      <c r="CN123" s="1046"/>
      <c r="CO123" s="1047"/>
      <c r="CP123" s="1055" t="s">
        <v>392</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20.100000000000001</v>
      </c>
      <c r="BR124" s="1063"/>
      <c r="BS124" s="1063"/>
      <c r="BT124" s="1063"/>
      <c r="BU124" s="1063"/>
      <c r="BV124" s="1063">
        <v>17.7</v>
      </c>
      <c r="BW124" s="1063"/>
      <c r="BX124" s="1063"/>
      <c r="BY124" s="1063"/>
      <c r="BZ124" s="1063"/>
      <c r="CA124" s="1063">
        <v>20.6</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2330180</v>
      </c>
      <c r="DH124" s="1022"/>
      <c r="DI124" s="1022"/>
      <c r="DJ124" s="1022"/>
      <c r="DK124" s="1023"/>
      <c r="DL124" s="1021">
        <v>2176073</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121</v>
      </c>
      <c r="AB127" s="995"/>
      <c r="AC127" s="995"/>
      <c r="AD127" s="995"/>
      <c r="AE127" s="996"/>
      <c r="AF127" s="997" t="s">
        <v>121</v>
      </c>
      <c r="AG127" s="995"/>
      <c r="AH127" s="995"/>
      <c r="AI127" s="995"/>
      <c r="AJ127" s="996"/>
      <c r="AK127" s="997" t="s">
        <v>121</v>
      </c>
      <c r="AL127" s="995"/>
      <c r="AM127" s="995"/>
      <c r="AN127" s="995"/>
      <c r="AO127" s="996"/>
      <c r="AP127" s="998" t="s">
        <v>121</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116986</v>
      </c>
      <c r="AB128" s="1082"/>
      <c r="AC128" s="1082"/>
      <c r="AD128" s="1082"/>
      <c r="AE128" s="1083"/>
      <c r="AF128" s="1084">
        <v>118762</v>
      </c>
      <c r="AG128" s="1082"/>
      <c r="AH128" s="1082"/>
      <c r="AI128" s="1082"/>
      <c r="AJ128" s="1083"/>
      <c r="AK128" s="1084">
        <v>150807</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121</v>
      </c>
      <c r="BG128" s="1089"/>
      <c r="BH128" s="1089"/>
      <c r="BI128" s="1089"/>
      <c r="BJ128" s="1089"/>
      <c r="BK128" s="1089"/>
      <c r="BL128" s="1090"/>
      <c r="BM128" s="1088">
        <v>12.84</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v>1751</v>
      </c>
      <c r="DH128" s="1074"/>
      <c r="DI128" s="1074"/>
      <c r="DJ128" s="1074"/>
      <c r="DK128" s="1074"/>
      <c r="DL128" s="1074">
        <v>3395</v>
      </c>
      <c r="DM128" s="1074"/>
      <c r="DN128" s="1074"/>
      <c r="DO128" s="1074"/>
      <c r="DP128" s="1074"/>
      <c r="DQ128" s="1074">
        <v>3246</v>
      </c>
      <c r="DR128" s="1074"/>
      <c r="DS128" s="1074"/>
      <c r="DT128" s="1074"/>
      <c r="DU128" s="1074"/>
      <c r="DV128" s="1075">
        <v>0</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13718770</v>
      </c>
      <c r="AB129" s="995"/>
      <c r="AC129" s="995"/>
      <c r="AD129" s="995"/>
      <c r="AE129" s="996"/>
      <c r="AF129" s="997">
        <v>13958234</v>
      </c>
      <c r="AG129" s="995"/>
      <c r="AH129" s="995"/>
      <c r="AI129" s="995"/>
      <c r="AJ129" s="996"/>
      <c r="AK129" s="997">
        <v>14218217</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121</v>
      </c>
      <c r="BG129" s="1103"/>
      <c r="BH129" s="1103"/>
      <c r="BI129" s="1103"/>
      <c r="BJ129" s="1103"/>
      <c r="BK129" s="1103"/>
      <c r="BL129" s="1104"/>
      <c r="BM129" s="1102">
        <v>17.84</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2406006</v>
      </c>
      <c r="AB130" s="995"/>
      <c r="AC130" s="995"/>
      <c r="AD130" s="995"/>
      <c r="AE130" s="996"/>
      <c r="AF130" s="997">
        <v>2405087</v>
      </c>
      <c r="AG130" s="995"/>
      <c r="AH130" s="995"/>
      <c r="AI130" s="995"/>
      <c r="AJ130" s="996"/>
      <c r="AK130" s="997">
        <v>2344501</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7.2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11312764</v>
      </c>
      <c r="AB131" s="1022"/>
      <c r="AC131" s="1022"/>
      <c r="AD131" s="1022"/>
      <c r="AE131" s="1023"/>
      <c r="AF131" s="1021">
        <v>11553147</v>
      </c>
      <c r="AG131" s="1022"/>
      <c r="AH131" s="1022"/>
      <c r="AI131" s="1022"/>
      <c r="AJ131" s="1023"/>
      <c r="AK131" s="1021">
        <v>11873716</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20.6</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6.9450489729999996</v>
      </c>
      <c r="AB132" s="1133"/>
      <c r="AC132" s="1133"/>
      <c r="AD132" s="1133"/>
      <c r="AE132" s="1134"/>
      <c r="AF132" s="1135">
        <v>7.9011285840000003</v>
      </c>
      <c r="AG132" s="1133"/>
      <c r="AH132" s="1133"/>
      <c r="AI132" s="1133"/>
      <c r="AJ132" s="1134"/>
      <c r="AK132" s="1135">
        <v>6.8925347380000002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6.4</v>
      </c>
      <c r="AB133" s="1116"/>
      <c r="AC133" s="1116"/>
      <c r="AD133" s="1116"/>
      <c r="AE133" s="1117"/>
      <c r="AF133" s="1115">
        <v>6.9</v>
      </c>
      <c r="AG133" s="1116"/>
      <c r="AH133" s="1116"/>
      <c r="AI133" s="1116"/>
      <c r="AJ133" s="1117"/>
      <c r="AK133" s="1115">
        <v>7.2</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fFpZLoxx1meyCpE6r3faRDRxMe6TaT3dyL0pSqoZZ17Sx0r9dplnyzrMd7lAt0c83YtLolIyAnPBayE3En33SQ==" saltValue="GVTZNFxtGNBQFp3T8Bi2q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478</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7WVbuwu32JVTMqaob0J720410YwANDKiCyG3U9VdXvDS7Ol0vCyjXOr1zVv4OsYfsyfq3kfc6W9R2iyQlt3woQ==" saltValue="j2vFTWj7xCMMgOvh9QkfG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election sqref="A1:XFD1"/>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L5mXky2y+4ervWryQ/XjIwpVO14wnB/4UWfZAq14xkaG9QQ6W+bHnct5K+nw9WQe+o9hhnOw5cWvXfxdgtkcg==" saltValue="bofCIbeByQkzpDvgwlRsP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sqref="A1:XFD1"/>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4126099</v>
      </c>
      <c r="AP9" s="269">
        <v>85106</v>
      </c>
      <c r="AQ9" s="270">
        <v>117270</v>
      </c>
      <c r="AR9" s="271">
        <v>-27.4</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74231</v>
      </c>
      <c r="AP10" s="272">
        <v>1531</v>
      </c>
      <c r="AQ10" s="273">
        <v>10490</v>
      </c>
      <c r="AR10" s="274">
        <v>-85.4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v>75488</v>
      </c>
      <c r="AP11" s="272">
        <v>1557</v>
      </c>
      <c r="AQ11" s="273">
        <v>1802</v>
      </c>
      <c r="AR11" s="274">
        <v>-13.6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489</v>
      </c>
      <c r="AL12" s="1153"/>
      <c r="AM12" s="1153"/>
      <c r="AN12" s="1154"/>
      <c r="AO12" s="272" t="s">
        <v>490</v>
      </c>
      <c r="AP12" s="272" t="s">
        <v>490</v>
      </c>
      <c r="AQ12" s="273">
        <v>3</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231126</v>
      </c>
      <c r="AP13" s="272">
        <v>4767</v>
      </c>
      <c r="AQ13" s="273">
        <v>4482</v>
      </c>
      <c r="AR13" s="274">
        <v>6.4</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92569</v>
      </c>
      <c r="AP14" s="272">
        <v>1909</v>
      </c>
      <c r="AQ14" s="273">
        <v>2749</v>
      </c>
      <c r="AR14" s="274">
        <v>-30.6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-321713</v>
      </c>
      <c r="AP15" s="272">
        <v>-6636</v>
      </c>
      <c r="AQ15" s="273">
        <v>-7399</v>
      </c>
      <c r="AR15" s="274">
        <v>-10.3</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4277800</v>
      </c>
      <c r="AP16" s="272">
        <v>88235</v>
      </c>
      <c r="AQ16" s="273">
        <v>129397</v>
      </c>
      <c r="AR16" s="274">
        <v>-31.8</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9.5500000000000007</v>
      </c>
      <c r="AP21" s="286">
        <v>11.07</v>
      </c>
      <c r="AQ21" s="287">
        <v>-1.52</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97.5</v>
      </c>
      <c r="AP22" s="291">
        <v>97.2</v>
      </c>
      <c r="AQ22" s="292">
        <v>0.3</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2" x14ac:dyDescent="0.2">
      <c r="A27" s="297"/>
      <c r="AO27" s="250"/>
      <c r="AP27" s="250"/>
      <c r="AQ27" s="250"/>
      <c r="AR27" s="250"/>
      <c r="AS27" s="250"/>
      <c r="AT27" s="250"/>
    </row>
    <row r="28" spans="1:46" ht="16.2"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2666682</v>
      </c>
      <c r="AP32" s="300">
        <v>55004</v>
      </c>
      <c r="AQ32" s="301">
        <v>74841</v>
      </c>
      <c r="AR32" s="302">
        <v>-26.5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490</v>
      </c>
      <c r="AP33" s="300" t="s">
        <v>490</v>
      </c>
      <c r="AQ33" s="301" t="s">
        <v>490</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490</v>
      </c>
      <c r="AP34" s="300" t="s">
        <v>490</v>
      </c>
      <c r="AQ34" s="301">
        <v>1</v>
      </c>
      <c r="AR34" s="302" t="s">
        <v>490</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646434</v>
      </c>
      <c r="AP35" s="300">
        <v>13333</v>
      </c>
      <c r="AQ35" s="301">
        <v>16683</v>
      </c>
      <c r="AR35" s="302">
        <v>-20.100000000000001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t="s">
        <v>490</v>
      </c>
      <c r="AP36" s="300" t="s">
        <v>490</v>
      </c>
      <c r="AQ36" s="301">
        <v>2411</v>
      </c>
      <c r="AR36" s="302" t="s">
        <v>490</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t="s">
        <v>490</v>
      </c>
      <c r="AP37" s="300" t="s">
        <v>490</v>
      </c>
      <c r="AQ37" s="301">
        <v>548</v>
      </c>
      <c r="AR37" s="302" t="s">
        <v>490</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v>592</v>
      </c>
      <c r="AP38" s="303">
        <v>12</v>
      </c>
      <c r="AQ38" s="304">
        <v>7</v>
      </c>
      <c r="AR38" s="292">
        <v>71.400000000000006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-150807</v>
      </c>
      <c r="AP39" s="300">
        <v>-3111</v>
      </c>
      <c r="AQ39" s="301">
        <v>-3756</v>
      </c>
      <c r="AR39" s="302">
        <v>-17.2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-2344501</v>
      </c>
      <c r="AP40" s="300">
        <v>-48358</v>
      </c>
      <c r="AQ40" s="301">
        <v>-63247</v>
      </c>
      <c r="AR40" s="302">
        <v>-23.5</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818400</v>
      </c>
      <c r="AP41" s="300">
        <v>16880</v>
      </c>
      <c r="AQ41" s="301">
        <v>27488</v>
      </c>
      <c r="AR41" s="302">
        <v>-38.6</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5862234</v>
      </c>
      <c r="AN51" s="322">
        <v>116661</v>
      </c>
      <c r="AO51" s="323">
        <v>20.3</v>
      </c>
      <c r="AP51" s="324">
        <v>92632</v>
      </c>
      <c r="AQ51" s="325">
        <v>32</v>
      </c>
      <c r="AR51" s="326">
        <v>-11.7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1005380</v>
      </c>
      <c r="AN52" s="330">
        <v>20008</v>
      </c>
      <c r="AO52" s="331">
        <v>-11.5</v>
      </c>
      <c r="AP52" s="332">
        <v>47978</v>
      </c>
      <c r="AQ52" s="333">
        <v>32.799999999999997</v>
      </c>
      <c r="AR52" s="334">
        <v>-44.3</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4451097</v>
      </c>
      <c r="AN53" s="322">
        <v>90021</v>
      </c>
      <c r="AO53" s="323">
        <v>-22.8</v>
      </c>
      <c r="AP53" s="324">
        <v>96469</v>
      </c>
      <c r="AQ53" s="325">
        <v>4.0999999999999996</v>
      </c>
      <c r="AR53" s="326">
        <v>-26.9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1689859</v>
      </c>
      <c r="AN54" s="330">
        <v>34177</v>
      </c>
      <c r="AO54" s="331">
        <v>70.8</v>
      </c>
      <c r="AP54" s="332">
        <v>49775</v>
      </c>
      <c r="AQ54" s="333">
        <v>3.7</v>
      </c>
      <c r="AR54" s="334">
        <v>67.099999999999994</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1958885</v>
      </c>
      <c r="AN55" s="322">
        <v>39795</v>
      </c>
      <c r="AO55" s="323">
        <v>-55.8</v>
      </c>
      <c r="AP55" s="324">
        <v>85743</v>
      </c>
      <c r="AQ55" s="325">
        <v>-11.1</v>
      </c>
      <c r="AR55" s="326">
        <v>-44.7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589460</v>
      </c>
      <c r="AN56" s="330">
        <v>11975</v>
      </c>
      <c r="AO56" s="331">
        <v>-65</v>
      </c>
      <c r="AP56" s="332">
        <v>45231</v>
      </c>
      <c r="AQ56" s="333">
        <v>-9.1</v>
      </c>
      <c r="AR56" s="334">
        <v>-55.9</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1455977</v>
      </c>
      <c r="AN57" s="322">
        <v>29837</v>
      </c>
      <c r="AO57" s="323">
        <v>-25</v>
      </c>
      <c r="AP57" s="324">
        <v>92509</v>
      </c>
      <c r="AQ57" s="325">
        <v>7.9</v>
      </c>
      <c r="AR57" s="326">
        <v>-32.9</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995765</v>
      </c>
      <c r="AN58" s="330">
        <v>20406</v>
      </c>
      <c r="AO58" s="331">
        <v>70.400000000000006</v>
      </c>
      <c r="AP58" s="332">
        <v>52274</v>
      </c>
      <c r="AQ58" s="333">
        <v>15.6</v>
      </c>
      <c r="AR58" s="334">
        <v>54.8</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1664588</v>
      </c>
      <c r="AN59" s="322">
        <v>34334</v>
      </c>
      <c r="AO59" s="323">
        <v>15.1</v>
      </c>
      <c r="AP59" s="324">
        <v>98544</v>
      </c>
      <c r="AQ59" s="325">
        <v>6.5</v>
      </c>
      <c r="AR59" s="326">
        <v>8.6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769811</v>
      </c>
      <c r="AN60" s="330">
        <v>15878</v>
      </c>
      <c r="AO60" s="331">
        <v>-22.2</v>
      </c>
      <c r="AP60" s="332">
        <v>55816</v>
      </c>
      <c r="AQ60" s="333">
        <v>6.8</v>
      </c>
      <c r="AR60" s="334">
        <v>-29</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3078556</v>
      </c>
      <c r="AN61" s="337">
        <v>62130</v>
      </c>
      <c r="AO61" s="338">
        <v>-13.6</v>
      </c>
      <c r="AP61" s="339">
        <v>93179</v>
      </c>
      <c r="AQ61" s="340">
        <v>7.9</v>
      </c>
      <c r="AR61" s="326">
        <v>-21.5</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1010055</v>
      </c>
      <c r="AN62" s="330">
        <v>20489</v>
      </c>
      <c r="AO62" s="331">
        <v>8.5</v>
      </c>
      <c r="AP62" s="332">
        <v>50215</v>
      </c>
      <c r="AQ62" s="333">
        <v>10</v>
      </c>
      <c r="AR62" s="334">
        <v>-1.5</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lkcFnyAJkwcLn74CVxrgCjwAQVnjqJV3OWX7wupchV7/nTeBxODhGDeM3cNsjOdMI3yW2Cz17sgKJo4WoplcUA==" saltValue="DOco51wQ6j0rH6Pu0819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wjvJ5+WMECp59Q/wZMGDV7b27Mx5piKgOf5uz4hxt7hCpAdSzO0mWXG1Q1ECdSZhjqRNU5Nd9bf3rq/owfajBg==" saltValue="iGQiHfr1G43O/+SX4CPA2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eRlU2mywTvc3PcKSuFwJygXBluHOT1hCRNKzqQhWcKVTqa6mz4Uhgvooi6Ep/9q1HQyu2ppzoeQLr/CljP/5Aw==" saltValue="Q2bng7uszsl05RzGzZQh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H19" zoomScaleSheetLayoutView="100" workbookViewId="0">
      <selection activeCell="P48" sqref="P48"/>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75" t="s">
        <v>3</v>
      </c>
      <c r="D47" s="1175"/>
      <c r="E47" s="1176"/>
      <c r="F47" s="11">
        <v>21.4</v>
      </c>
      <c r="G47" s="12">
        <v>21.56</v>
      </c>
      <c r="H47" s="12">
        <v>21.88</v>
      </c>
      <c r="I47" s="12">
        <v>18.38</v>
      </c>
      <c r="J47" s="13">
        <v>18.05</v>
      </c>
    </row>
    <row r="48" spans="2:10" ht="57.75" customHeight="1" x14ac:dyDescent="0.2">
      <c r="B48" s="14"/>
      <c r="C48" s="1177" t="s">
        <v>4</v>
      </c>
      <c r="D48" s="1177"/>
      <c r="E48" s="1178"/>
      <c r="F48" s="15">
        <v>3.7</v>
      </c>
      <c r="G48" s="16">
        <v>7.65</v>
      </c>
      <c r="H48" s="16">
        <v>4.75</v>
      </c>
      <c r="I48" s="16">
        <v>5.84</v>
      </c>
      <c r="J48" s="17">
        <v>5.82</v>
      </c>
    </row>
    <row r="49" spans="2:10" ht="57.75" customHeight="1" thickBot="1" x14ac:dyDescent="0.25">
      <c r="B49" s="18"/>
      <c r="C49" s="1179" t="s">
        <v>5</v>
      </c>
      <c r="D49" s="1179"/>
      <c r="E49" s="1180"/>
      <c r="F49" s="19">
        <v>1.26</v>
      </c>
      <c r="G49" s="20">
        <v>4.99</v>
      </c>
      <c r="H49" s="20" t="s">
        <v>533</v>
      </c>
      <c r="I49" s="20" t="s">
        <v>534</v>
      </c>
      <c r="J49" s="21">
        <v>0.1</v>
      </c>
    </row>
    <row r="50" spans="2:10" ht="13.2" x14ac:dyDescent="0.2"/>
  </sheetData>
  <sheetProtection algorithmName="SHA-512" hashValue="ay5IBn5GxLtSUabVj6wRnGxI4ByWfcWu97QqXegkhg4Re/s+PwB+FRAyru0LVoIu+DFP76NHnu7PQFv2TR1prw==" saltValue="cAH8V2j/R3MGXbNDvQ1v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7"/>
  <sheetViews>
    <sheetView showGridLines="0" zoomScale="70" zoomScaleNormal="70" zoomScaleSheetLayoutView="100" workbookViewId="0">
      <selection sqref="A1:XFD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7" t="s">
        <v>535</v>
      </c>
      <c r="D34" s="1187"/>
      <c r="E34" s="1188"/>
      <c r="F34" s="32">
        <v>3.69</v>
      </c>
      <c r="G34" s="33">
        <v>7.63</v>
      </c>
      <c r="H34" s="33">
        <v>4.7300000000000004</v>
      </c>
      <c r="I34" s="33">
        <v>5.82</v>
      </c>
      <c r="J34" s="34">
        <v>5.81</v>
      </c>
      <c r="K34" s="22"/>
      <c r="L34" s="22"/>
      <c r="M34" s="22"/>
      <c r="N34" s="22"/>
      <c r="O34" s="22"/>
      <c r="P34" s="22"/>
    </row>
    <row r="35" spans="1:16" ht="39" customHeight="1" x14ac:dyDescent="0.2">
      <c r="A35" s="22"/>
      <c r="B35" s="35"/>
      <c r="C35" s="1181" t="s">
        <v>536</v>
      </c>
      <c r="D35" s="1182"/>
      <c r="E35" s="1183"/>
      <c r="F35" s="36">
        <v>6.1</v>
      </c>
      <c r="G35" s="37">
        <v>6.25</v>
      </c>
      <c r="H35" s="37">
        <v>6.56</v>
      </c>
      <c r="I35" s="37">
        <v>6.25</v>
      </c>
      <c r="J35" s="38">
        <v>5.52</v>
      </c>
      <c r="K35" s="22"/>
      <c r="L35" s="22"/>
      <c r="M35" s="22"/>
      <c r="N35" s="22"/>
      <c r="O35" s="22"/>
      <c r="P35" s="22"/>
    </row>
    <row r="36" spans="1:16" ht="39" customHeight="1" x14ac:dyDescent="0.2">
      <c r="A36" s="22"/>
      <c r="B36" s="35"/>
      <c r="C36" s="1181" t="s">
        <v>537</v>
      </c>
      <c r="D36" s="1182"/>
      <c r="E36" s="1183"/>
      <c r="F36" s="36">
        <v>1.05</v>
      </c>
      <c r="G36" s="37">
        <v>1.57</v>
      </c>
      <c r="H36" s="37">
        <v>2.02</v>
      </c>
      <c r="I36" s="37">
        <v>3.06</v>
      </c>
      <c r="J36" s="38">
        <v>3.17</v>
      </c>
      <c r="K36" s="22"/>
      <c r="L36" s="22"/>
      <c r="M36" s="22"/>
      <c r="N36" s="22"/>
      <c r="O36" s="22"/>
      <c r="P36" s="22"/>
    </row>
    <row r="37" spans="1:16" ht="39" customHeight="1" x14ac:dyDescent="0.2">
      <c r="A37" s="22"/>
      <c r="B37" s="35"/>
      <c r="C37" s="1181" t="s">
        <v>538</v>
      </c>
      <c r="D37" s="1182"/>
      <c r="E37" s="1183"/>
      <c r="F37" s="36">
        <v>0.87</v>
      </c>
      <c r="G37" s="37">
        <v>1.3</v>
      </c>
      <c r="H37" s="37">
        <v>0.82</v>
      </c>
      <c r="I37" s="37">
        <v>0.61</v>
      </c>
      <c r="J37" s="38">
        <v>0.99</v>
      </c>
      <c r="K37" s="22"/>
      <c r="L37" s="22"/>
      <c r="M37" s="22"/>
      <c r="N37" s="22"/>
      <c r="O37" s="22"/>
      <c r="P37" s="22"/>
    </row>
    <row r="38" spans="1:16" ht="39" customHeight="1" x14ac:dyDescent="0.2">
      <c r="A38" s="22"/>
      <c r="B38" s="35"/>
      <c r="C38" s="1181" t="s">
        <v>539</v>
      </c>
      <c r="D38" s="1182"/>
      <c r="E38" s="1183"/>
      <c r="F38" s="36">
        <v>0.02</v>
      </c>
      <c r="G38" s="37">
        <v>0.02</v>
      </c>
      <c r="H38" s="37">
        <v>0.02</v>
      </c>
      <c r="I38" s="37">
        <v>0.05</v>
      </c>
      <c r="J38" s="38">
        <v>0.11</v>
      </c>
      <c r="K38" s="22"/>
      <c r="L38" s="22"/>
      <c r="M38" s="22"/>
      <c r="N38" s="22"/>
      <c r="O38" s="22"/>
      <c r="P38" s="22"/>
    </row>
    <row r="39" spans="1:16" ht="39" customHeight="1" x14ac:dyDescent="0.2">
      <c r="A39" s="22"/>
      <c r="B39" s="35"/>
      <c r="C39" s="1181" t="s">
        <v>540</v>
      </c>
      <c r="D39" s="1182"/>
      <c r="E39" s="1183"/>
      <c r="F39" s="36">
        <v>0.02</v>
      </c>
      <c r="G39" s="37">
        <v>0.03</v>
      </c>
      <c r="H39" s="37">
        <v>0.01</v>
      </c>
      <c r="I39" s="37">
        <v>0.01</v>
      </c>
      <c r="J39" s="38">
        <v>0.02</v>
      </c>
      <c r="K39" s="22"/>
      <c r="L39" s="22"/>
      <c r="M39" s="22"/>
      <c r="N39" s="22"/>
      <c r="O39" s="22"/>
      <c r="P39" s="22"/>
    </row>
    <row r="40" spans="1:16" ht="39" customHeight="1" x14ac:dyDescent="0.2">
      <c r="A40" s="22"/>
      <c r="B40" s="35"/>
      <c r="C40" s="1181" t="s">
        <v>541</v>
      </c>
      <c r="D40" s="1182"/>
      <c r="E40" s="1183"/>
      <c r="F40" s="36">
        <v>0.01</v>
      </c>
      <c r="G40" s="37">
        <v>0.01</v>
      </c>
      <c r="H40" s="37">
        <v>0.01</v>
      </c>
      <c r="I40" s="37">
        <v>0</v>
      </c>
      <c r="J40" s="38">
        <v>0</v>
      </c>
      <c r="K40" s="22"/>
      <c r="L40" s="22"/>
      <c r="M40" s="22"/>
      <c r="N40" s="22"/>
      <c r="O40" s="22"/>
      <c r="P40" s="22"/>
    </row>
    <row r="41" spans="1:16" ht="39" customHeight="1" x14ac:dyDescent="0.2">
      <c r="A41" s="22"/>
      <c r="B41" s="35"/>
      <c r="C41" s="1181" t="s">
        <v>542</v>
      </c>
      <c r="D41" s="1182"/>
      <c r="E41" s="1183"/>
      <c r="F41" s="36">
        <v>0.01</v>
      </c>
      <c r="G41" s="37">
        <v>0.01</v>
      </c>
      <c r="H41" s="37">
        <v>0</v>
      </c>
      <c r="I41" s="37">
        <v>0</v>
      </c>
      <c r="J41" s="38">
        <v>0</v>
      </c>
      <c r="K41" s="22"/>
      <c r="L41" s="22"/>
      <c r="M41" s="22"/>
      <c r="N41" s="22"/>
      <c r="O41" s="22"/>
      <c r="P41" s="22"/>
    </row>
    <row r="42" spans="1:16" ht="39" customHeight="1" x14ac:dyDescent="0.2">
      <c r="A42" s="22"/>
      <c r="B42" s="39"/>
      <c r="C42" s="1181" t="s">
        <v>543</v>
      </c>
      <c r="D42" s="1182"/>
      <c r="E42" s="1183"/>
      <c r="F42" s="36" t="s">
        <v>490</v>
      </c>
      <c r="G42" s="37" t="s">
        <v>490</v>
      </c>
      <c r="H42" s="37" t="s">
        <v>490</v>
      </c>
      <c r="I42" s="37" t="s">
        <v>490</v>
      </c>
      <c r="J42" s="38" t="s">
        <v>490</v>
      </c>
      <c r="K42" s="22"/>
      <c r="L42" s="22"/>
      <c r="M42" s="22"/>
      <c r="N42" s="22"/>
      <c r="O42" s="22"/>
      <c r="P42" s="22"/>
    </row>
    <row r="43" spans="1:16" ht="39" customHeight="1" thickBot="1" x14ac:dyDescent="0.25">
      <c r="A43" s="22"/>
      <c r="B43" s="40"/>
      <c r="C43" s="1184" t="s">
        <v>544</v>
      </c>
      <c r="D43" s="1185"/>
      <c r="E43" s="1186"/>
      <c r="F43" s="41">
        <v>0.78</v>
      </c>
      <c r="G43" s="42">
        <v>0.77</v>
      </c>
      <c r="H43" s="42">
        <v>0.7</v>
      </c>
      <c r="I43" s="42">
        <v>0.46</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row r="52" s="23" customFormat="1" ht="13.5" hidden="1" customHeight="1" x14ac:dyDescent="0.2"/>
    <row r="53" s="23" customFormat="1" ht="13.5" hidden="1" customHeight="1" x14ac:dyDescent="0.2"/>
    <row r="54" s="23" customFormat="1" ht="13.5" hidden="1" customHeight="1" x14ac:dyDescent="0.2"/>
    <row r="55" s="23" customFormat="1" ht="13.5" hidden="1" customHeight="1" x14ac:dyDescent="0.2"/>
    <row r="56" s="23" customFormat="1" ht="13.5" hidden="1" customHeight="1" x14ac:dyDescent="0.2"/>
    <row r="57" s="23" customFormat="1" ht="13.5" hidden="1" customHeight="1" x14ac:dyDescent="0.2"/>
  </sheetData>
  <sheetProtection algorithmName="SHA-512" hashValue="LUN0W9SuuhI82pJsGInInpOEC+2Ph4GyayHJ8tZsZtacZU2FmMHXzMlMTf7+BS+aIKT16EMLZ0kGattiGiiyVA==" saltValue="NtsaxHKAOGwoCeMxqQ3U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4" zoomScaleSheetLayoutView="55" workbookViewId="0">
      <selection sqref="A1:XFD1"/>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2316</v>
      </c>
      <c r="L45" s="60">
        <v>2440</v>
      </c>
      <c r="M45" s="60">
        <v>2639</v>
      </c>
      <c r="N45" s="60">
        <v>2666</v>
      </c>
      <c r="O45" s="61">
        <v>2667</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490</v>
      </c>
      <c r="L46" s="64" t="s">
        <v>490</v>
      </c>
      <c r="M46" s="64" t="s">
        <v>490</v>
      </c>
      <c r="N46" s="64" t="s">
        <v>490</v>
      </c>
      <c r="O46" s="65" t="s">
        <v>490</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490</v>
      </c>
      <c r="L47" s="64" t="s">
        <v>490</v>
      </c>
      <c r="M47" s="64" t="s">
        <v>490</v>
      </c>
      <c r="N47" s="64" t="s">
        <v>490</v>
      </c>
      <c r="O47" s="65" t="s">
        <v>490</v>
      </c>
      <c r="P47" s="48"/>
      <c r="Q47" s="48"/>
      <c r="R47" s="48"/>
      <c r="S47" s="48"/>
      <c r="T47" s="48"/>
      <c r="U47" s="48"/>
    </row>
    <row r="48" spans="1:21" ht="30.75" customHeight="1" x14ac:dyDescent="0.2">
      <c r="A48" s="48"/>
      <c r="B48" s="1191"/>
      <c r="C48" s="1192"/>
      <c r="D48" s="62"/>
      <c r="E48" s="1197" t="s">
        <v>13</v>
      </c>
      <c r="F48" s="1197"/>
      <c r="G48" s="1197"/>
      <c r="H48" s="1197"/>
      <c r="I48" s="1197"/>
      <c r="J48" s="1198"/>
      <c r="K48" s="63">
        <v>717</v>
      </c>
      <c r="L48" s="64">
        <v>689</v>
      </c>
      <c r="M48" s="64">
        <v>669</v>
      </c>
      <c r="N48" s="64">
        <v>771</v>
      </c>
      <c r="O48" s="65">
        <v>646</v>
      </c>
      <c r="P48" s="48"/>
      <c r="Q48" s="48"/>
      <c r="R48" s="48"/>
      <c r="S48" s="48"/>
      <c r="T48" s="48"/>
      <c r="U48" s="48"/>
    </row>
    <row r="49" spans="1:21" ht="30.75" customHeight="1" x14ac:dyDescent="0.2">
      <c r="A49" s="48"/>
      <c r="B49" s="1191"/>
      <c r="C49" s="1192"/>
      <c r="D49" s="62"/>
      <c r="E49" s="1197" t="s">
        <v>14</v>
      </c>
      <c r="F49" s="1197"/>
      <c r="G49" s="1197"/>
      <c r="H49" s="1197"/>
      <c r="I49" s="1197"/>
      <c r="J49" s="1198"/>
      <c r="K49" s="63" t="s">
        <v>490</v>
      </c>
      <c r="L49" s="64" t="s">
        <v>490</v>
      </c>
      <c r="M49" s="64" t="s">
        <v>490</v>
      </c>
      <c r="N49" s="64" t="s">
        <v>490</v>
      </c>
      <c r="O49" s="65" t="s">
        <v>490</v>
      </c>
      <c r="P49" s="48"/>
      <c r="Q49" s="48"/>
      <c r="R49" s="48"/>
      <c r="S49" s="48"/>
      <c r="T49" s="48"/>
      <c r="U49" s="48"/>
    </row>
    <row r="50" spans="1:21" ht="30.75" customHeight="1" x14ac:dyDescent="0.2">
      <c r="A50" s="48"/>
      <c r="B50" s="1191"/>
      <c r="C50" s="1192"/>
      <c r="D50" s="62"/>
      <c r="E50" s="1197" t="s">
        <v>15</v>
      </c>
      <c r="F50" s="1197"/>
      <c r="G50" s="1197"/>
      <c r="H50" s="1197"/>
      <c r="I50" s="1197"/>
      <c r="J50" s="1198"/>
      <c r="K50" s="63" t="s">
        <v>490</v>
      </c>
      <c r="L50" s="64" t="s">
        <v>490</v>
      </c>
      <c r="M50" s="64" t="s">
        <v>490</v>
      </c>
      <c r="N50" s="64" t="s">
        <v>490</v>
      </c>
      <c r="O50" s="65" t="s">
        <v>490</v>
      </c>
      <c r="P50" s="48"/>
      <c r="Q50" s="48"/>
      <c r="R50" s="48"/>
      <c r="S50" s="48"/>
      <c r="T50" s="48"/>
      <c r="U50" s="48"/>
    </row>
    <row r="51" spans="1:21" ht="30.75" customHeight="1" x14ac:dyDescent="0.2">
      <c r="A51" s="48"/>
      <c r="B51" s="1193"/>
      <c r="C51" s="1194"/>
      <c r="D51" s="66"/>
      <c r="E51" s="1197" t="s">
        <v>16</v>
      </c>
      <c r="F51" s="1197"/>
      <c r="G51" s="1197"/>
      <c r="H51" s="1197"/>
      <c r="I51" s="1197"/>
      <c r="J51" s="1198"/>
      <c r="K51" s="63">
        <v>0</v>
      </c>
      <c r="L51" s="64">
        <v>0</v>
      </c>
      <c r="M51" s="64">
        <v>0</v>
      </c>
      <c r="N51" s="64">
        <v>0</v>
      </c>
      <c r="O51" s="65">
        <v>1</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2339</v>
      </c>
      <c r="L52" s="64">
        <v>2428</v>
      </c>
      <c r="M52" s="64">
        <v>2523</v>
      </c>
      <c r="N52" s="64">
        <v>2524</v>
      </c>
      <c r="O52" s="65">
        <v>2496</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694</v>
      </c>
      <c r="L53" s="69">
        <v>701</v>
      </c>
      <c r="M53" s="69">
        <v>785</v>
      </c>
      <c r="N53" s="69">
        <v>913</v>
      </c>
      <c r="O53" s="70">
        <v>818</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205" t="s">
        <v>24</v>
      </c>
      <c r="C58" s="1206"/>
      <c r="D58" s="1211" t="s">
        <v>25</v>
      </c>
      <c r="E58" s="1212"/>
      <c r="F58" s="1212"/>
      <c r="G58" s="1212"/>
      <c r="H58" s="1212"/>
      <c r="I58" s="1212"/>
      <c r="J58" s="1213"/>
      <c r="K58" s="83" t="s">
        <v>568</v>
      </c>
      <c r="L58" s="84" t="s">
        <v>568</v>
      </c>
      <c r="M58" s="84" t="s">
        <v>568</v>
      </c>
      <c r="N58" s="84" t="s">
        <v>568</v>
      </c>
      <c r="O58" s="85" t="s">
        <v>568</v>
      </c>
    </row>
    <row r="59" spans="1:21" ht="31.5" customHeight="1" x14ac:dyDescent="0.2">
      <c r="B59" s="1207"/>
      <c r="C59" s="1208"/>
      <c r="D59" s="1214" t="s">
        <v>26</v>
      </c>
      <c r="E59" s="1215"/>
      <c r="F59" s="1215"/>
      <c r="G59" s="1215"/>
      <c r="H59" s="1215"/>
      <c r="I59" s="1215"/>
      <c r="J59" s="1216"/>
      <c r="K59" s="86" t="s">
        <v>568</v>
      </c>
      <c r="L59" s="87" t="s">
        <v>568</v>
      </c>
      <c r="M59" s="87" t="s">
        <v>568</v>
      </c>
      <c r="N59" s="87" t="s">
        <v>568</v>
      </c>
      <c r="O59" s="88" t="s">
        <v>568</v>
      </c>
    </row>
    <row r="60" spans="1:21" ht="31.5" customHeight="1" thickBot="1" x14ac:dyDescent="0.25">
      <c r="B60" s="1209"/>
      <c r="C60" s="1210"/>
      <c r="D60" s="1217" t="s">
        <v>27</v>
      </c>
      <c r="E60" s="1218"/>
      <c r="F60" s="1218"/>
      <c r="G60" s="1218"/>
      <c r="H60" s="1218"/>
      <c r="I60" s="1218"/>
      <c r="J60" s="1219"/>
      <c r="K60" s="89" t="s">
        <v>568</v>
      </c>
      <c r="L60" s="90" t="s">
        <v>568</v>
      </c>
      <c r="M60" s="90" t="s">
        <v>568</v>
      </c>
      <c r="N60" s="90" t="s">
        <v>568</v>
      </c>
      <c r="O60" s="91" t="s">
        <v>568</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lN/37RYoVQONQF9bj1YIdYdxI7gUye9QHoIC6pOEFxwSHhhZL4uDtH9pl/1C9dYF+dJLBmrxKY1hmV+HYLMOQ==" saltValue="RMrdBLfPvZ+JmcmaGWoPv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6"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20" t="s">
        <v>30</v>
      </c>
      <c r="C41" s="1221"/>
      <c r="D41" s="105"/>
      <c r="E41" s="1226" t="s">
        <v>31</v>
      </c>
      <c r="F41" s="1226"/>
      <c r="G41" s="1226"/>
      <c r="H41" s="1227"/>
      <c r="I41" s="343">
        <v>28353</v>
      </c>
      <c r="J41" s="344">
        <v>28622</v>
      </c>
      <c r="K41" s="344">
        <v>26705</v>
      </c>
      <c r="L41" s="344">
        <v>24873</v>
      </c>
      <c r="M41" s="345">
        <v>22699</v>
      </c>
    </row>
    <row r="42" spans="2:13" ht="27.75" customHeight="1" x14ac:dyDescent="0.2">
      <c r="B42" s="1222"/>
      <c r="C42" s="1223"/>
      <c r="D42" s="106"/>
      <c r="E42" s="1228" t="s">
        <v>32</v>
      </c>
      <c r="F42" s="1228"/>
      <c r="G42" s="1228"/>
      <c r="H42" s="1229"/>
      <c r="I42" s="346" t="s">
        <v>490</v>
      </c>
      <c r="J42" s="347" t="s">
        <v>490</v>
      </c>
      <c r="K42" s="347" t="s">
        <v>490</v>
      </c>
      <c r="L42" s="347" t="s">
        <v>490</v>
      </c>
      <c r="M42" s="348" t="s">
        <v>490</v>
      </c>
    </row>
    <row r="43" spans="2:13" ht="27.75" customHeight="1" x14ac:dyDescent="0.2">
      <c r="B43" s="1222"/>
      <c r="C43" s="1223"/>
      <c r="D43" s="106"/>
      <c r="E43" s="1228" t="s">
        <v>33</v>
      </c>
      <c r="F43" s="1228"/>
      <c r="G43" s="1228"/>
      <c r="H43" s="1229"/>
      <c r="I43" s="346">
        <v>11403</v>
      </c>
      <c r="J43" s="347">
        <v>10366</v>
      </c>
      <c r="K43" s="347">
        <v>9020</v>
      </c>
      <c r="L43" s="347">
        <v>8178</v>
      </c>
      <c r="M43" s="348">
        <v>7898</v>
      </c>
    </row>
    <row r="44" spans="2:13" ht="27.75" customHeight="1" x14ac:dyDescent="0.2">
      <c r="B44" s="1222"/>
      <c r="C44" s="1223"/>
      <c r="D44" s="106"/>
      <c r="E44" s="1228" t="s">
        <v>34</v>
      </c>
      <c r="F44" s="1228"/>
      <c r="G44" s="1228"/>
      <c r="H44" s="1229"/>
      <c r="I44" s="346" t="s">
        <v>490</v>
      </c>
      <c r="J44" s="347" t="s">
        <v>490</v>
      </c>
      <c r="K44" s="347" t="s">
        <v>490</v>
      </c>
      <c r="L44" s="347" t="s">
        <v>490</v>
      </c>
      <c r="M44" s="348">
        <v>15</v>
      </c>
    </row>
    <row r="45" spans="2:13" ht="27.75" customHeight="1" x14ac:dyDescent="0.2">
      <c r="B45" s="1222"/>
      <c r="C45" s="1223"/>
      <c r="D45" s="106"/>
      <c r="E45" s="1228" t="s">
        <v>35</v>
      </c>
      <c r="F45" s="1228"/>
      <c r="G45" s="1228"/>
      <c r="H45" s="1229"/>
      <c r="I45" s="346">
        <v>2934</v>
      </c>
      <c r="J45" s="347">
        <v>3059</v>
      </c>
      <c r="K45" s="347">
        <v>2911</v>
      </c>
      <c r="L45" s="347">
        <v>3017</v>
      </c>
      <c r="M45" s="348">
        <v>2903</v>
      </c>
    </row>
    <row r="46" spans="2:13" ht="27.75" customHeight="1" x14ac:dyDescent="0.2">
      <c r="B46" s="1222"/>
      <c r="C46" s="1223"/>
      <c r="D46" s="107"/>
      <c r="E46" s="1228" t="s">
        <v>36</v>
      </c>
      <c r="F46" s="1228"/>
      <c r="G46" s="1228"/>
      <c r="H46" s="1229"/>
      <c r="I46" s="346">
        <v>2</v>
      </c>
      <c r="J46" s="347" t="s">
        <v>490</v>
      </c>
      <c r="K46" s="347">
        <v>2</v>
      </c>
      <c r="L46" s="347">
        <v>3</v>
      </c>
      <c r="M46" s="348">
        <v>3</v>
      </c>
    </row>
    <row r="47" spans="2:13" ht="27.75" customHeight="1" x14ac:dyDescent="0.2">
      <c r="B47" s="1222"/>
      <c r="C47" s="1223"/>
      <c r="D47" s="108"/>
      <c r="E47" s="1230" t="s">
        <v>37</v>
      </c>
      <c r="F47" s="1231"/>
      <c r="G47" s="1231"/>
      <c r="H47" s="1232"/>
      <c r="I47" s="346" t="s">
        <v>490</v>
      </c>
      <c r="J47" s="347" t="s">
        <v>490</v>
      </c>
      <c r="K47" s="347" t="s">
        <v>490</v>
      </c>
      <c r="L47" s="347" t="s">
        <v>490</v>
      </c>
      <c r="M47" s="348" t="s">
        <v>490</v>
      </c>
    </row>
    <row r="48" spans="2:13" ht="27.75" customHeight="1" x14ac:dyDescent="0.2">
      <c r="B48" s="1222"/>
      <c r="C48" s="1223"/>
      <c r="D48" s="106"/>
      <c r="E48" s="1228" t="s">
        <v>38</v>
      </c>
      <c r="F48" s="1228"/>
      <c r="G48" s="1228"/>
      <c r="H48" s="1229"/>
      <c r="I48" s="346" t="s">
        <v>490</v>
      </c>
      <c r="J48" s="347" t="s">
        <v>490</v>
      </c>
      <c r="K48" s="347" t="s">
        <v>490</v>
      </c>
      <c r="L48" s="347" t="s">
        <v>490</v>
      </c>
      <c r="M48" s="348" t="s">
        <v>490</v>
      </c>
    </row>
    <row r="49" spans="2:13" ht="27.75" customHeight="1" x14ac:dyDescent="0.2">
      <c r="B49" s="1224"/>
      <c r="C49" s="1225"/>
      <c r="D49" s="106"/>
      <c r="E49" s="1228" t="s">
        <v>39</v>
      </c>
      <c r="F49" s="1228"/>
      <c r="G49" s="1228"/>
      <c r="H49" s="1229"/>
      <c r="I49" s="346" t="s">
        <v>490</v>
      </c>
      <c r="J49" s="347" t="s">
        <v>490</v>
      </c>
      <c r="K49" s="347" t="s">
        <v>490</v>
      </c>
      <c r="L49" s="347" t="s">
        <v>490</v>
      </c>
      <c r="M49" s="348" t="s">
        <v>490</v>
      </c>
    </row>
    <row r="50" spans="2:13" ht="27.75" customHeight="1" x14ac:dyDescent="0.2">
      <c r="B50" s="1233" t="s">
        <v>40</v>
      </c>
      <c r="C50" s="1234"/>
      <c r="D50" s="109"/>
      <c r="E50" s="1228" t="s">
        <v>41</v>
      </c>
      <c r="F50" s="1228"/>
      <c r="G50" s="1228"/>
      <c r="H50" s="1229"/>
      <c r="I50" s="346">
        <v>6446</v>
      </c>
      <c r="J50" s="347">
        <v>8074</v>
      </c>
      <c r="K50" s="347">
        <v>8817</v>
      </c>
      <c r="L50" s="347">
        <v>8232</v>
      </c>
      <c r="M50" s="348">
        <v>7225</v>
      </c>
    </row>
    <row r="51" spans="2:13" ht="27.75" customHeight="1" x14ac:dyDescent="0.2">
      <c r="B51" s="1222"/>
      <c r="C51" s="1223"/>
      <c r="D51" s="106"/>
      <c r="E51" s="1228" t="s">
        <v>42</v>
      </c>
      <c r="F51" s="1228"/>
      <c r="G51" s="1228"/>
      <c r="H51" s="1229"/>
      <c r="I51" s="346">
        <v>1173</v>
      </c>
      <c r="J51" s="347">
        <v>1151</v>
      </c>
      <c r="K51" s="347">
        <v>1079</v>
      </c>
      <c r="L51" s="347">
        <v>1010</v>
      </c>
      <c r="M51" s="348">
        <v>913</v>
      </c>
    </row>
    <row r="52" spans="2:13" ht="27.75" customHeight="1" x14ac:dyDescent="0.2">
      <c r="B52" s="1224"/>
      <c r="C52" s="1225"/>
      <c r="D52" s="106"/>
      <c r="E52" s="1228" t="s">
        <v>43</v>
      </c>
      <c r="F52" s="1228"/>
      <c r="G52" s="1228"/>
      <c r="H52" s="1229"/>
      <c r="I52" s="346">
        <v>28299</v>
      </c>
      <c r="J52" s="347">
        <v>27915</v>
      </c>
      <c r="K52" s="347">
        <v>26467</v>
      </c>
      <c r="L52" s="347">
        <v>24779</v>
      </c>
      <c r="M52" s="348">
        <v>22926</v>
      </c>
    </row>
    <row r="53" spans="2:13" ht="27.75" customHeight="1" thickBot="1" x14ac:dyDescent="0.25">
      <c r="B53" s="1235" t="s">
        <v>19</v>
      </c>
      <c r="C53" s="1236"/>
      <c r="D53" s="110"/>
      <c r="E53" s="1237" t="s">
        <v>44</v>
      </c>
      <c r="F53" s="1237"/>
      <c r="G53" s="1237"/>
      <c r="H53" s="1238"/>
      <c r="I53" s="349">
        <v>6774</v>
      </c>
      <c r="J53" s="350">
        <v>4906</v>
      </c>
      <c r="K53" s="350">
        <v>2275</v>
      </c>
      <c r="L53" s="350">
        <v>2052</v>
      </c>
      <c r="M53" s="351">
        <v>2454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HPYxjFLg2CutJEWhoN3JL8gKLnDrORBYE18fHei9zlq5tEwxg+N8BUEgyI6MJMD6+GIKRaVQreniJk875cFkfw==" saltValue="HFKPN3XEU8PfeUYO4+zP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sqref="A1:XFD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530</v>
      </c>
      <c r="G54" s="119" t="s">
        <v>531</v>
      </c>
      <c r="H54" s="120" t="s">
        <v>532</v>
      </c>
    </row>
    <row r="55" spans="2:8" ht="52.5" customHeight="1" x14ac:dyDescent="0.2">
      <c r="B55" s="121"/>
      <c r="C55" s="1247" t="s">
        <v>46</v>
      </c>
      <c r="D55" s="1247"/>
      <c r="E55" s="1248"/>
      <c r="F55" s="352">
        <v>3001</v>
      </c>
      <c r="G55" s="352">
        <v>2565</v>
      </c>
      <c r="H55" s="353">
        <v>2567</v>
      </c>
    </row>
    <row r="56" spans="2:8" ht="52.5" customHeight="1" x14ac:dyDescent="0.2">
      <c r="B56" s="122"/>
      <c r="C56" s="1249" t="s">
        <v>47</v>
      </c>
      <c r="D56" s="1249"/>
      <c r="E56" s="1250"/>
      <c r="F56" s="354">
        <v>1531</v>
      </c>
      <c r="G56" s="354">
        <v>1449</v>
      </c>
      <c r="H56" s="355">
        <v>1238</v>
      </c>
    </row>
    <row r="57" spans="2:8" ht="53.25" customHeight="1" x14ac:dyDescent="0.2">
      <c r="B57" s="122"/>
      <c r="C57" s="1251" t="s">
        <v>48</v>
      </c>
      <c r="D57" s="1251"/>
      <c r="E57" s="1252"/>
      <c r="F57" s="356">
        <v>5579</v>
      </c>
      <c r="G57" s="356">
        <v>5710</v>
      </c>
      <c r="H57" s="357">
        <v>5320</v>
      </c>
    </row>
    <row r="58" spans="2:8" ht="45.75" customHeight="1" x14ac:dyDescent="0.2">
      <c r="B58" s="123"/>
      <c r="C58" s="1239" t="s">
        <v>564</v>
      </c>
      <c r="D58" s="1240"/>
      <c r="E58" s="1241"/>
      <c r="F58" s="358">
        <v>1802</v>
      </c>
      <c r="G58" s="358">
        <v>1802</v>
      </c>
      <c r="H58" s="359">
        <v>1687</v>
      </c>
    </row>
    <row r="59" spans="2:8" ht="45.75" customHeight="1" x14ac:dyDescent="0.2">
      <c r="B59" s="123"/>
      <c r="C59" s="1239" t="s">
        <v>565</v>
      </c>
      <c r="D59" s="1240"/>
      <c r="E59" s="1241"/>
      <c r="F59" s="358">
        <v>2411</v>
      </c>
      <c r="G59" s="358">
        <v>2194</v>
      </c>
      <c r="H59" s="359">
        <v>1592</v>
      </c>
    </row>
    <row r="60" spans="2:8" ht="45.75" customHeight="1" x14ac:dyDescent="0.2">
      <c r="B60" s="123"/>
      <c r="C60" s="1239" t="s">
        <v>563</v>
      </c>
      <c r="D60" s="1240"/>
      <c r="E60" s="1241"/>
      <c r="F60" s="358">
        <v>335</v>
      </c>
      <c r="G60" s="358">
        <v>566</v>
      </c>
      <c r="H60" s="359">
        <v>836</v>
      </c>
    </row>
    <row r="61" spans="2:8" ht="45.75" customHeight="1" x14ac:dyDescent="0.2">
      <c r="B61" s="123"/>
      <c r="C61" s="1239" t="s">
        <v>566</v>
      </c>
      <c r="D61" s="1240"/>
      <c r="E61" s="1241"/>
      <c r="F61" s="358">
        <v>150</v>
      </c>
      <c r="G61" s="358">
        <v>168</v>
      </c>
      <c r="H61" s="359">
        <v>286</v>
      </c>
    </row>
    <row r="62" spans="2:8" ht="45.75" customHeight="1" thickBot="1" x14ac:dyDescent="0.25">
      <c r="B62" s="124"/>
      <c r="C62" s="1242" t="s">
        <v>567</v>
      </c>
      <c r="D62" s="1243"/>
      <c r="E62" s="1244"/>
      <c r="F62" s="360">
        <v>199</v>
      </c>
      <c r="G62" s="360">
        <v>227</v>
      </c>
      <c r="H62" s="361">
        <v>234</v>
      </c>
    </row>
    <row r="63" spans="2:8" ht="52.5" customHeight="1" thickBot="1" x14ac:dyDescent="0.25">
      <c r="B63" s="125"/>
      <c r="C63" s="1245" t="s">
        <v>49</v>
      </c>
      <c r="D63" s="1245"/>
      <c r="E63" s="1246"/>
      <c r="F63" s="362">
        <v>10110</v>
      </c>
      <c r="G63" s="362">
        <v>9724</v>
      </c>
      <c r="H63" s="363">
        <v>9125</v>
      </c>
    </row>
    <row r="64" spans="2:8" ht="13.2" x14ac:dyDescent="0.2"/>
  </sheetData>
  <sheetProtection algorithmName="SHA-512" hashValue="q3sDM5I+wDp59RPXpUeBjn/rw0DHxyOMSKZDcdzAEVcqqCxDtyztyBxA/evnasbC6+QbJwQpbVgOahiWPOFSKA==" saltValue="TzhNrLeQgDVQJELTJ/ra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FA6A-AF7B-47C8-9C51-7F3C1D190D85}">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584</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576</v>
      </c>
    </row>
    <row r="50" spans="1:109" ht="13.2"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528</v>
      </c>
      <c r="BQ50" s="1259"/>
      <c r="BR50" s="1259"/>
      <c r="BS50" s="1259"/>
      <c r="BT50" s="1259"/>
      <c r="BU50" s="1259"/>
      <c r="BV50" s="1259"/>
      <c r="BW50" s="1259"/>
      <c r="BX50" s="1259" t="s">
        <v>529</v>
      </c>
      <c r="BY50" s="1259"/>
      <c r="BZ50" s="1259"/>
      <c r="CA50" s="1259"/>
      <c r="CB50" s="1259"/>
      <c r="CC50" s="1259"/>
      <c r="CD50" s="1259"/>
      <c r="CE50" s="1259"/>
      <c r="CF50" s="1259" t="s">
        <v>530</v>
      </c>
      <c r="CG50" s="1259"/>
      <c r="CH50" s="1259"/>
      <c r="CI50" s="1259"/>
      <c r="CJ50" s="1259"/>
      <c r="CK50" s="1259"/>
      <c r="CL50" s="1259"/>
      <c r="CM50" s="1259"/>
      <c r="CN50" s="1259" t="s">
        <v>531</v>
      </c>
      <c r="CO50" s="1259"/>
      <c r="CP50" s="1259"/>
      <c r="CQ50" s="1259"/>
      <c r="CR50" s="1259"/>
      <c r="CS50" s="1259"/>
      <c r="CT50" s="1259"/>
      <c r="CU50" s="1259"/>
      <c r="CV50" s="1259" t="s">
        <v>532</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577</v>
      </c>
      <c r="AO51" s="1258"/>
      <c r="AP51" s="1258"/>
      <c r="AQ51" s="1258"/>
      <c r="AR51" s="1258"/>
      <c r="AS51" s="1258"/>
      <c r="AT51" s="1258"/>
      <c r="AU51" s="1258"/>
      <c r="AV51" s="1258"/>
      <c r="AW51" s="1258"/>
      <c r="AX51" s="1258"/>
      <c r="AY51" s="1258"/>
      <c r="AZ51" s="1258"/>
      <c r="BA51" s="1258"/>
      <c r="BB51" s="1258" t="s">
        <v>578</v>
      </c>
      <c r="BC51" s="1258"/>
      <c r="BD51" s="1258"/>
      <c r="BE51" s="1258"/>
      <c r="BF51" s="1258"/>
      <c r="BG51" s="1258"/>
      <c r="BH51" s="1258"/>
      <c r="BI51" s="1258"/>
      <c r="BJ51" s="1258"/>
      <c r="BK51" s="1258"/>
      <c r="BL51" s="1258"/>
      <c r="BM51" s="1258"/>
      <c r="BN51" s="1258"/>
      <c r="BO51" s="1258"/>
      <c r="BP51" s="1255">
        <v>60.5</v>
      </c>
      <c r="BQ51" s="1255"/>
      <c r="BR51" s="1255"/>
      <c r="BS51" s="1255"/>
      <c r="BT51" s="1255"/>
      <c r="BU51" s="1255"/>
      <c r="BV51" s="1255"/>
      <c r="BW51" s="1255"/>
      <c r="BX51" s="1255">
        <v>42.3</v>
      </c>
      <c r="BY51" s="1255"/>
      <c r="BZ51" s="1255"/>
      <c r="CA51" s="1255"/>
      <c r="CB51" s="1255"/>
      <c r="CC51" s="1255"/>
      <c r="CD51" s="1255"/>
      <c r="CE51" s="1255"/>
      <c r="CF51" s="1255">
        <v>20.100000000000001</v>
      </c>
      <c r="CG51" s="1255"/>
      <c r="CH51" s="1255"/>
      <c r="CI51" s="1255"/>
      <c r="CJ51" s="1255"/>
      <c r="CK51" s="1255"/>
      <c r="CL51" s="1255"/>
      <c r="CM51" s="1255"/>
      <c r="CN51" s="1255">
        <v>17.7</v>
      </c>
      <c r="CO51" s="1255"/>
      <c r="CP51" s="1255"/>
      <c r="CQ51" s="1255"/>
      <c r="CR51" s="1255"/>
      <c r="CS51" s="1255"/>
      <c r="CT51" s="1255"/>
      <c r="CU51" s="1255"/>
      <c r="CV51" s="1255">
        <v>20.6</v>
      </c>
      <c r="CW51" s="1255"/>
      <c r="CX51" s="1255"/>
      <c r="CY51" s="1255"/>
      <c r="CZ51" s="1255"/>
      <c r="DA51" s="1255"/>
      <c r="DB51" s="1255"/>
      <c r="DC51" s="1255"/>
    </row>
    <row r="52" spans="1:109" ht="13.2"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579</v>
      </c>
      <c r="BC53" s="1258"/>
      <c r="BD53" s="1258"/>
      <c r="BE53" s="1258"/>
      <c r="BF53" s="1258"/>
      <c r="BG53" s="1258"/>
      <c r="BH53" s="1258"/>
      <c r="BI53" s="1258"/>
      <c r="BJ53" s="1258"/>
      <c r="BK53" s="1258"/>
      <c r="BL53" s="1258"/>
      <c r="BM53" s="1258"/>
      <c r="BN53" s="1258"/>
      <c r="BO53" s="1258"/>
      <c r="BP53" s="1255">
        <v>53.1</v>
      </c>
      <c r="BQ53" s="1255"/>
      <c r="BR53" s="1255"/>
      <c r="BS53" s="1255"/>
      <c r="BT53" s="1255"/>
      <c r="BU53" s="1255"/>
      <c r="BV53" s="1255"/>
      <c r="BW53" s="1255"/>
      <c r="BX53" s="1255">
        <v>52.3</v>
      </c>
      <c r="BY53" s="1255"/>
      <c r="BZ53" s="1255"/>
      <c r="CA53" s="1255"/>
      <c r="CB53" s="1255"/>
      <c r="CC53" s="1255"/>
      <c r="CD53" s="1255"/>
      <c r="CE53" s="1255"/>
      <c r="CF53" s="1255">
        <v>52.8</v>
      </c>
      <c r="CG53" s="1255"/>
      <c r="CH53" s="1255"/>
      <c r="CI53" s="1255"/>
      <c r="CJ53" s="1255"/>
      <c r="CK53" s="1255"/>
      <c r="CL53" s="1255"/>
      <c r="CM53" s="1255"/>
      <c r="CN53" s="1255">
        <v>54.6</v>
      </c>
      <c r="CO53" s="1255"/>
      <c r="CP53" s="1255"/>
      <c r="CQ53" s="1255"/>
      <c r="CR53" s="1255"/>
      <c r="CS53" s="1255"/>
      <c r="CT53" s="1255"/>
      <c r="CU53" s="1255"/>
      <c r="CV53" s="1255">
        <v>49.7</v>
      </c>
      <c r="CW53" s="1255"/>
      <c r="CX53" s="1255"/>
      <c r="CY53" s="1255"/>
      <c r="CZ53" s="1255"/>
      <c r="DA53" s="1255"/>
      <c r="DB53" s="1255"/>
      <c r="DC53" s="1255"/>
    </row>
    <row r="54" spans="1:109" ht="13.2"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80"/>
      <c r="B55" s="372"/>
      <c r="G55" s="1253"/>
      <c r="H55" s="1253"/>
      <c r="I55" s="1253"/>
      <c r="J55" s="1253"/>
      <c r="K55" s="1260"/>
      <c r="L55" s="1260"/>
      <c r="M55" s="1260"/>
      <c r="N55" s="1260"/>
      <c r="AN55" s="1259" t="s">
        <v>580</v>
      </c>
      <c r="AO55" s="1259"/>
      <c r="AP55" s="1259"/>
      <c r="AQ55" s="1259"/>
      <c r="AR55" s="1259"/>
      <c r="AS55" s="1259"/>
      <c r="AT55" s="1259"/>
      <c r="AU55" s="1259"/>
      <c r="AV55" s="1259"/>
      <c r="AW55" s="1259"/>
      <c r="AX55" s="1259"/>
      <c r="AY55" s="1259"/>
      <c r="AZ55" s="1259"/>
      <c r="BA55" s="1259"/>
      <c r="BB55" s="1258" t="s">
        <v>578</v>
      </c>
      <c r="BC55" s="1258"/>
      <c r="BD55" s="1258"/>
      <c r="BE55" s="1258"/>
      <c r="BF55" s="1258"/>
      <c r="BG55" s="1258"/>
      <c r="BH55" s="1258"/>
      <c r="BI55" s="1258"/>
      <c r="BJ55" s="1258"/>
      <c r="BK55" s="1258"/>
      <c r="BL55" s="1258"/>
      <c r="BM55" s="1258"/>
      <c r="BN55" s="1258"/>
      <c r="BO55" s="1258"/>
      <c r="BP55" s="1255">
        <v>41.5</v>
      </c>
      <c r="BQ55" s="1255"/>
      <c r="BR55" s="1255"/>
      <c r="BS55" s="1255"/>
      <c r="BT55" s="1255"/>
      <c r="BU55" s="1255"/>
      <c r="BV55" s="1255"/>
      <c r="BW55" s="1255"/>
      <c r="BX55" s="1255">
        <v>25.2</v>
      </c>
      <c r="BY55" s="1255"/>
      <c r="BZ55" s="1255"/>
      <c r="CA55" s="1255"/>
      <c r="CB55" s="1255"/>
      <c r="CC55" s="1255"/>
      <c r="CD55" s="1255"/>
      <c r="CE55" s="1255"/>
      <c r="CF55" s="1255">
        <v>15.7</v>
      </c>
      <c r="CG55" s="1255"/>
      <c r="CH55" s="1255"/>
      <c r="CI55" s="1255"/>
      <c r="CJ55" s="1255"/>
      <c r="CK55" s="1255"/>
      <c r="CL55" s="1255"/>
      <c r="CM55" s="1255"/>
      <c r="CN55" s="1255">
        <v>10.199999999999999</v>
      </c>
      <c r="CO55" s="1255"/>
      <c r="CP55" s="1255"/>
      <c r="CQ55" s="1255"/>
      <c r="CR55" s="1255"/>
      <c r="CS55" s="1255"/>
      <c r="CT55" s="1255"/>
      <c r="CU55" s="1255"/>
      <c r="CV55" s="1255">
        <v>10.5</v>
      </c>
      <c r="CW55" s="1255"/>
      <c r="CX55" s="1255"/>
      <c r="CY55" s="1255"/>
      <c r="CZ55" s="1255"/>
      <c r="DA55" s="1255"/>
      <c r="DB55" s="1255"/>
      <c r="DC55" s="1255"/>
    </row>
    <row r="56" spans="1:109" ht="13.2"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2"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579</v>
      </c>
      <c r="BC57" s="1258"/>
      <c r="BD57" s="1258"/>
      <c r="BE57" s="1258"/>
      <c r="BF57" s="1258"/>
      <c r="BG57" s="1258"/>
      <c r="BH57" s="1258"/>
      <c r="BI57" s="1258"/>
      <c r="BJ57" s="1258"/>
      <c r="BK57" s="1258"/>
      <c r="BL57" s="1258"/>
      <c r="BM57" s="1258"/>
      <c r="BN57" s="1258"/>
      <c r="BO57" s="1258"/>
      <c r="BP57" s="1255">
        <v>61.7</v>
      </c>
      <c r="BQ57" s="1255"/>
      <c r="BR57" s="1255"/>
      <c r="BS57" s="1255"/>
      <c r="BT57" s="1255"/>
      <c r="BU57" s="1255"/>
      <c r="BV57" s="1255"/>
      <c r="BW57" s="1255"/>
      <c r="BX57" s="1255">
        <v>62.5</v>
      </c>
      <c r="BY57" s="1255"/>
      <c r="BZ57" s="1255"/>
      <c r="CA57" s="1255"/>
      <c r="CB57" s="1255"/>
      <c r="CC57" s="1255"/>
      <c r="CD57" s="1255"/>
      <c r="CE57" s="1255"/>
      <c r="CF57" s="1255">
        <v>64.3</v>
      </c>
      <c r="CG57" s="1255"/>
      <c r="CH57" s="1255"/>
      <c r="CI57" s="1255"/>
      <c r="CJ57" s="1255"/>
      <c r="CK57" s="1255"/>
      <c r="CL57" s="1255"/>
      <c r="CM57" s="1255"/>
      <c r="CN57" s="1255">
        <v>64.7</v>
      </c>
      <c r="CO57" s="1255"/>
      <c r="CP57" s="1255"/>
      <c r="CQ57" s="1255"/>
      <c r="CR57" s="1255"/>
      <c r="CS57" s="1255"/>
      <c r="CT57" s="1255"/>
      <c r="CU57" s="1255"/>
      <c r="CV57" s="1255">
        <v>65.7</v>
      </c>
      <c r="CW57" s="1255"/>
      <c r="CX57" s="1255"/>
      <c r="CY57" s="1255"/>
      <c r="CZ57" s="1255"/>
      <c r="DA57" s="1255"/>
      <c r="DB57" s="1255"/>
      <c r="DC57" s="1255"/>
      <c r="DD57" s="385"/>
      <c r="DE57" s="384"/>
    </row>
    <row r="58" spans="1:109" s="380" customFormat="1" ht="13.2"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581</v>
      </c>
    </row>
    <row r="64" spans="1:109" ht="13.2" x14ac:dyDescent="0.2">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583</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576</v>
      </c>
    </row>
    <row r="72" spans="2:107" ht="13.2"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528</v>
      </c>
      <c r="BQ72" s="1259"/>
      <c r="BR72" s="1259"/>
      <c r="BS72" s="1259"/>
      <c r="BT72" s="1259"/>
      <c r="BU72" s="1259"/>
      <c r="BV72" s="1259"/>
      <c r="BW72" s="1259"/>
      <c r="BX72" s="1259" t="s">
        <v>529</v>
      </c>
      <c r="BY72" s="1259"/>
      <c r="BZ72" s="1259"/>
      <c r="CA72" s="1259"/>
      <c r="CB72" s="1259"/>
      <c r="CC72" s="1259"/>
      <c r="CD72" s="1259"/>
      <c r="CE72" s="1259"/>
      <c r="CF72" s="1259" t="s">
        <v>530</v>
      </c>
      <c r="CG72" s="1259"/>
      <c r="CH72" s="1259"/>
      <c r="CI72" s="1259"/>
      <c r="CJ72" s="1259"/>
      <c r="CK72" s="1259"/>
      <c r="CL72" s="1259"/>
      <c r="CM72" s="1259"/>
      <c r="CN72" s="1259" t="s">
        <v>531</v>
      </c>
      <c r="CO72" s="1259"/>
      <c r="CP72" s="1259"/>
      <c r="CQ72" s="1259"/>
      <c r="CR72" s="1259"/>
      <c r="CS72" s="1259"/>
      <c r="CT72" s="1259"/>
      <c r="CU72" s="1259"/>
      <c r="CV72" s="1259" t="s">
        <v>532</v>
      </c>
      <c r="CW72" s="1259"/>
      <c r="CX72" s="1259"/>
      <c r="CY72" s="1259"/>
      <c r="CZ72" s="1259"/>
      <c r="DA72" s="1259"/>
      <c r="DB72" s="1259"/>
      <c r="DC72" s="1259"/>
    </row>
    <row r="73" spans="2:107" ht="13.2" x14ac:dyDescent="0.2">
      <c r="B73" s="372"/>
      <c r="G73" s="1270"/>
      <c r="H73" s="1270"/>
      <c r="I73" s="1270"/>
      <c r="J73" s="1270"/>
      <c r="K73" s="1254"/>
      <c r="L73" s="1254"/>
      <c r="M73" s="1254"/>
      <c r="N73" s="1254"/>
      <c r="AM73" s="381"/>
      <c r="AN73" s="1258" t="s">
        <v>577</v>
      </c>
      <c r="AO73" s="1258"/>
      <c r="AP73" s="1258"/>
      <c r="AQ73" s="1258"/>
      <c r="AR73" s="1258"/>
      <c r="AS73" s="1258"/>
      <c r="AT73" s="1258"/>
      <c r="AU73" s="1258"/>
      <c r="AV73" s="1258"/>
      <c r="AW73" s="1258"/>
      <c r="AX73" s="1258"/>
      <c r="AY73" s="1258"/>
      <c r="AZ73" s="1258"/>
      <c r="BA73" s="1258"/>
      <c r="BB73" s="1258" t="s">
        <v>578</v>
      </c>
      <c r="BC73" s="1258"/>
      <c r="BD73" s="1258"/>
      <c r="BE73" s="1258"/>
      <c r="BF73" s="1258"/>
      <c r="BG73" s="1258"/>
      <c r="BH73" s="1258"/>
      <c r="BI73" s="1258"/>
      <c r="BJ73" s="1258"/>
      <c r="BK73" s="1258"/>
      <c r="BL73" s="1258"/>
      <c r="BM73" s="1258"/>
      <c r="BN73" s="1258"/>
      <c r="BO73" s="1258"/>
      <c r="BP73" s="1255">
        <v>60.5</v>
      </c>
      <c r="BQ73" s="1255"/>
      <c r="BR73" s="1255"/>
      <c r="BS73" s="1255"/>
      <c r="BT73" s="1255"/>
      <c r="BU73" s="1255"/>
      <c r="BV73" s="1255"/>
      <c r="BW73" s="1255"/>
      <c r="BX73" s="1255">
        <v>42.3</v>
      </c>
      <c r="BY73" s="1255"/>
      <c r="BZ73" s="1255"/>
      <c r="CA73" s="1255"/>
      <c r="CB73" s="1255"/>
      <c r="CC73" s="1255"/>
      <c r="CD73" s="1255"/>
      <c r="CE73" s="1255"/>
      <c r="CF73" s="1255">
        <v>20.100000000000001</v>
      </c>
      <c r="CG73" s="1255"/>
      <c r="CH73" s="1255"/>
      <c r="CI73" s="1255"/>
      <c r="CJ73" s="1255"/>
      <c r="CK73" s="1255"/>
      <c r="CL73" s="1255"/>
      <c r="CM73" s="1255"/>
      <c r="CN73" s="1255">
        <v>17.7</v>
      </c>
      <c r="CO73" s="1255"/>
      <c r="CP73" s="1255"/>
      <c r="CQ73" s="1255"/>
      <c r="CR73" s="1255"/>
      <c r="CS73" s="1255"/>
      <c r="CT73" s="1255"/>
      <c r="CU73" s="1255"/>
      <c r="CV73" s="1255">
        <v>20.6</v>
      </c>
      <c r="CW73" s="1255"/>
      <c r="CX73" s="1255"/>
      <c r="CY73" s="1255"/>
      <c r="CZ73" s="1255"/>
      <c r="DA73" s="1255"/>
      <c r="DB73" s="1255"/>
      <c r="DC73" s="1255"/>
    </row>
    <row r="74" spans="2:107" ht="13.2"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582</v>
      </c>
      <c r="BC75" s="1258"/>
      <c r="BD75" s="1258"/>
      <c r="BE75" s="1258"/>
      <c r="BF75" s="1258"/>
      <c r="BG75" s="1258"/>
      <c r="BH75" s="1258"/>
      <c r="BI75" s="1258"/>
      <c r="BJ75" s="1258"/>
      <c r="BK75" s="1258"/>
      <c r="BL75" s="1258"/>
      <c r="BM75" s="1258"/>
      <c r="BN75" s="1258"/>
      <c r="BO75" s="1258"/>
      <c r="BP75" s="1255">
        <v>7.3</v>
      </c>
      <c r="BQ75" s="1255"/>
      <c r="BR75" s="1255"/>
      <c r="BS75" s="1255"/>
      <c r="BT75" s="1255"/>
      <c r="BU75" s="1255"/>
      <c r="BV75" s="1255"/>
      <c r="BW75" s="1255"/>
      <c r="BX75" s="1255">
        <v>6.7</v>
      </c>
      <c r="BY75" s="1255"/>
      <c r="BZ75" s="1255"/>
      <c r="CA75" s="1255"/>
      <c r="CB75" s="1255"/>
      <c r="CC75" s="1255"/>
      <c r="CD75" s="1255"/>
      <c r="CE75" s="1255"/>
      <c r="CF75" s="1255">
        <v>6.4</v>
      </c>
      <c r="CG75" s="1255"/>
      <c r="CH75" s="1255"/>
      <c r="CI75" s="1255"/>
      <c r="CJ75" s="1255"/>
      <c r="CK75" s="1255"/>
      <c r="CL75" s="1255"/>
      <c r="CM75" s="1255"/>
      <c r="CN75" s="1255">
        <v>6.9</v>
      </c>
      <c r="CO75" s="1255"/>
      <c r="CP75" s="1255"/>
      <c r="CQ75" s="1255"/>
      <c r="CR75" s="1255"/>
      <c r="CS75" s="1255"/>
      <c r="CT75" s="1255"/>
      <c r="CU75" s="1255"/>
      <c r="CV75" s="1255">
        <v>7.2</v>
      </c>
      <c r="CW75" s="1255"/>
      <c r="CX75" s="1255"/>
      <c r="CY75" s="1255"/>
      <c r="CZ75" s="1255"/>
      <c r="DA75" s="1255"/>
      <c r="DB75" s="1255"/>
      <c r="DC75" s="1255"/>
    </row>
    <row r="76" spans="2:107" ht="13.2"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72"/>
      <c r="G77" s="1253"/>
      <c r="H77" s="1253"/>
      <c r="I77" s="1253"/>
      <c r="J77" s="1253"/>
      <c r="K77" s="1254"/>
      <c r="L77" s="1254"/>
      <c r="M77" s="1254"/>
      <c r="N77" s="1254"/>
      <c r="AN77" s="1259" t="s">
        <v>580</v>
      </c>
      <c r="AO77" s="1259"/>
      <c r="AP77" s="1259"/>
      <c r="AQ77" s="1259"/>
      <c r="AR77" s="1259"/>
      <c r="AS77" s="1259"/>
      <c r="AT77" s="1259"/>
      <c r="AU77" s="1259"/>
      <c r="AV77" s="1259"/>
      <c r="AW77" s="1259"/>
      <c r="AX77" s="1259"/>
      <c r="AY77" s="1259"/>
      <c r="AZ77" s="1259"/>
      <c r="BA77" s="1259"/>
      <c r="BB77" s="1258" t="s">
        <v>578</v>
      </c>
      <c r="BC77" s="1258"/>
      <c r="BD77" s="1258"/>
      <c r="BE77" s="1258"/>
      <c r="BF77" s="1258"/>
      <c r="BG77" s="1258"/>
      <c r="BH77" s="1258"/>
      <c r="BI77" s="1258"/>
      <c r="BJ77" s="1258"/>
      <c r="BK77" s="1258"/>
      <c r="BL77" s="1258"/>
      <c r="BM77" s="1258"/>
      <c r="BN77" s="1258"/>
      <c r="BO77" s="1258"/>
      <c r="BP77" s="1255">
        <v>41.5</v>
      </c>
      <c r="BQ77" s="1255"/>
      <c r="BR77" s="1255"/>
      <c r="BS77" s="1255"/>
      <c r="BT77" s="1255"/>
      <c r="BU77" s="1255"/>
      <c r="BV77" s="1255"/>
      <c r="BW77" s="1255"/>
      <c r="BX77" s="1255">
        <v>25.2</v>
      </c>
      <c r="BY77" s="1255"/>
      <c r="BZ77" s="1255"/>
      <c r="CA77" s="1255"/>
      <c r="CB77" s="1255"/>
      <c r="CC77" s="1255"/>
      <c r="CD77" s="1255"/>
      <c r="CE77" s="1255"/>
      <c r="CF77" s="1255">
        <v>15.7</v>
      </c>
      <c r="CG77" s="1255"/>
      <c r="CH77" s="1255"/>
      <c r="CI77" s="1255"/>
      <c r="CJ77" s="1255"/>
      <c r="CK77" s="1255"/>
      <c r="CL77" s="1255"/>
      <c r="CM77" s="1255"/>
      <c r="CN77" s="1255">
        <v>10.199999999999999</v>
      </c>
      <c r="CO77" s="1255"/>
      <c r="CP77" s="1255"/>
      <c r="CQ77" s="1255"/>
      <c r="CR77" s="1255"/>
      <c r="CS77" s="1255"/>
      <c r="CT77" s="1255"/>
      <c r="CU77" s="1255"/>
      <c r="CV77" s="1255">
        <v>10.5</v>
      </c>
      <c r="CW77" s="1255"/>
      <c r="CX77" s="1255"/>
      <c r="CY77" s="1255"/>
      <c r="CZ77" s="1255"/>
      <c r="DA77" s="1255"/>
      <c r="DB77" s="1255"/>
      <c r="DC77" s="1255"/>
    </row>
    <row r="78" spans="2:107" ht="13.2"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582</v>
      </c>
      <c r="BC79" s="1258"/>
      <c r="BD79" s="1258"/>
      <c r="BE79" s="1258"/>
      <c r="BF79" s="1258"/>
      <c r="BG79" s="1258"/>
      <c r="BH79" s="1258"/>
      <c r="BI79" s="1258"/>
      <c r="BJ79" s="1258"/>
      <c r="BK79" s="1258"/>
      <c r="BL79" s="1258"/>
      <c r="BM79" s="1258"/>
      <c r="BN79" s="1258"/>
      <c r="BO79" s="1258"/>
      <c r="BP79" s="1255">
        <v>9.1999999999999993</v>
      </c>
      <c r="BQ79" s="1255"/>
      <c r="BR79" s="1255"/>
      <c r="BS79" s="1255"/>
      <c r="BT79" s="1255"/>
      <c r="BU79" s="1255"/>
      <c r="BV79" s="1255"/>
      <c r="BW79" s="1255"/>
      <c r="BX79" s="1255">
        <v>8.9</v>
      </c>
      <c r="BY79" s="1255"/>
      <c r="BZ79" s="1255"/>
      <c r="CA79" s="1255"/>
      <c r="CB79" s="1255"/>
      <c r="CC79" s="1255"/>
      <c r="CD79" s="1255"/>
      <c r="CE79" s="1255"/>
      <c r="CF79" s="1255">
        <v>8.9</v>
      </c>
      <c r="CG79" s="1255"/>
      <c r="CH79" s="1255"/>
      <c r="CI79" s="1255"/>
      <c r="CJ79" s="1255"/>
      <c r="CK79" s="1255"/>
      <c r="CL79" s="1255"/>
      <c r="CM79" s="1255"/>
      <c r="CN79" s="1255">
        <v>9</v>
      </c>
      <c r="CO79" s="1255"/>
      <c r="CP79" s="1255"/>
      <c r="CQ79" s="1255"/>
      <c r="CR79" s="1255"/>
      <c r="CS79" s="1255"/>
      <c r="CT79" s="1255"/>
      <c r="CU79" s="1255"/>
      <c r="CV79" s="1255">
        <v>8.9</v>
      </c>
      <c r="CW79" s="1255"/>
      <c r="CX79" s="1255"/>
      <c r="CY79" s="1255"/>
      <c r="CZ79" s="1255"/>
      <c r="DA79" s="1255"/>
      <c r="DB79" s="1255"/>
      <c r="DC79" s="1255"/>
    </row>
    <row r="80" spans="2:107" ht="13.2"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K6KueqN+0yNs5mOFXoVdChhxjZz+YuVZMcWFFS9UOagje8KZ0aY1Qbwn4a2KhKoNuFDCzrlSZlpp6grGiw6QrA==" saltValue="x2Xk2v4gTmyq9r5I6MTVB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05AD-BB68-4C54-9CDF-A052016A7B3B}">
  <sheetPr>
    <pageSetUpPr fitToPage="1"/>
  </sheetPr>
  <dimension ref="A1:DR125"/>
  <sheetViews>
    <sheetView showGridLines="0" topLeftCell="A101" zoomScale="85" zoomScaleNormal="85" zoomScaleSheetLayoutView="70" workbookViewId="0">
      <selection activeCell="AH108" sqref="AH108"/>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6oFqnevfZ0bn3qCDFTQT9vHrJNKWpLM933lK1+5XfQZmJrtd6yTOD6W0LHBHUkO18ph7fUjjM88pzAZaryaDfQ==" saltValue="i3nO74yCmRNcl2z3k5xxS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5D199-D7CD-44F4-AD63-4973E7287750}">
  <sheetPr>
    <pageSetUpPr fitToPage="1"/>
  </sheetPr>
  <dimension ref="A1:DR125"/>
  <sheetViews>
    <sheetView showGridLines="0" zoomScale="85" zoomScaleNormal="85" zoomScaleSheetLayoutView="55" workbookViewId="0">
      <selection activeCell="BJ46" sqref="BJ46"/>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72mcJVYJhM7LmM2NCQfZT0U0y10DFsTZG/VXT2kcujpECjt9SMBeIJp+UBUr5Roy0T9SoGn2KFOjLH2cfFgC4g==" saltValue="jXspTj3cn+g6smZGDb0MI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116661</v>
      </c>
      <c r="E3" s="144"/>
      <c r="F3" s="145">
        <v>92632</v>
      </c>
      <c r="G3" s="146"/>
      <c r="H3" s="147"/>
    </row>
    <row r="4" spans="1:8" x14ac:dyDescent="0.2">
      <c r="A4" s="148"/>
      <c r="B4" s="149"/>
      <c r="C4" s="150"/>
      <c r="D4" s="151">
        <v>20008</v>
      </c>
      <c r="E4" s="152"/>
      <c r="F4" s="153">
        <v>47978</v>
      </c>
      <c r="G4" s="154"/>
      <c r="H4" s="155"/>
    </row>
    <row r="5" spans="1:8" x14ac:dyDescent="0.2">
      <c r="A5" s="136" t="s">
        <v>522</v>
      </c>
      <c r="B5" s="141"/>
      <c r="C5" s="142"/>
      <c r="D5" s="143">
        <v>90021</v>
      </c>
      <c r="E5" s="144"/>
      <c r="F5" s="145">
        <v>96469</v>
      </c>
      <c r="G5" s="146"/>
      <c r="H5" s="147"/>
    </row>
    <row r="6" spans="1:8" x14ac:dyDescent="0.2">
      <c r="A6" s="148"/>
      <c r="B6" s="149"/>
      <c r="C6" s="150"/>
      <c r="D6" s="151">
        <v>34177</v>
      </c>
      <c r="E6" s="152"/>
      <c r="F6" s="153">
        <v>49775</v>
      </c>
      <c r="G6" s="154"/>
      <c r="H6" s="155"/>
    </row>
    <row r="7" spans="1:8" x14ac:dyDescent="0.2">
      <c r="A7" s="136" t="s">
        <v>523</v>
      </c>
      <c r="B7" s="141"/>
      <c r="C7" s="142"/>
      <c r="D7" s="143">
        <v>39795</v>
      </c>
      <c r="E7" s="144"/>
      <c r="F7" s="145">
        <v>85743</v>
      </c>
      <c r="G7" s="146"/>
      <c r="H7" s="147"/>
    </row>
    <row r="8" spans="1:8" x14ac:dyDescent="0.2">
      <c r="A8" s="148"/>
      <c r="B8" s="149"/>
      <c r="C8" s="150"/>
      <c r="D8" s="151">
        <v>11975</v>
      </c>
      <c r="E8" s="152"/>
      <c r="F8" s="153">
        <v>45231</v>
      </c>
      <c r="G8" s="154"/>
      <c r="H8" s="155"/>
    </row>
    <row r="9" spans="1:8" x14ac:dyDescent="0.2">
      <c r="A9" s="136" t="s">
        <v>524</v>
      </c>
      <c r="B9" s="141"/>
      <c r="C9" s="142"/>
      <c r="D9" s="143">
        <v>29837</v>
      </c>
      <c r="E9" s="144"/>
      <c r="F9" s="145">
        <v>92509</v>
      </c>
      <c r="G9" s="146"/>
      <c r="H9" s="147"/>
    </row>
    <row r="10" spans="1:8" x14ac:dyDescent="0.2">
      <c r="A10" s="148"/>
      <c r="B10" s="149"/>
      <c r="C10" s="150"/>
      <c r="D10" s="151">
        <v>20406</v>
      </c>
      <c r="E10" s="152"/>
      <c r="F10" s="153">
        <v>52274</v>
      </c>
      <c r="G10" s="154"/>
      <c r="H10" s="155"/>
    </row>
    <row r="11" spans="1:8" x14ac:dyDescent="0.2">
      <c r="A11" s="136" t="s">
        <v>525</v>
      </c>
      <c r="B11" s="141"/>
      <c r="C11" s="142"/>
      <c r="D11" s="143">
        <v>34334</v>
      </c>
      <c r="E11" s="144"/>
      <c r="F11" s="145">
        <v>98544</v>
      </c>
      <c r="G11" s="146"/>
      <c r="H11" s="147"/>
    </row>
    <row r="12" spans="1:8" x14ac:dyDescent="0.2">
      <c r="A12" s="148"/>
      <c r="B12" s="149"/>
      <c r="C12" s="156"/>
      <c r="D12" s="151">
        <v>15878</v>
      </c>
      <c r="E12" s="152"/>
      <c r="F12" s="153">
        <v>55816</v>
      </c>
      <c r="G12" s="154"/>
      <c r="H12" s="155"/>
    </row>
    <row r="13" spans="1:8" x14ac:dyDescent="0.2">
      <c r="A13" s="136"/>
      <c r="B13" s="141"/>
      <c r="C13" s="157"/>
      <c r="D13" s="158">
        <v>62130</v>
      </c>
      <c r="E13" s="159"/>
      <c r="F13" s="160">
        <v>93179</v>
      </c>
      <c r="G13" s="161"/>
      <c r="H13" s="147"/>
    </row>
    <row r="14" spans="1:8" x14ac:dyDescent="0.2">
      <c r="A14" s="148"/>
      <c r="B14" s="149"/>
      <c r="C14" s="150"/>
      <c r="D14" s="151">
        <v>20489</v>
      </c>
      <c r="E14" s="152"/>
      <c r="F14" s="153">
        <v>50215</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3.7</v>
      </c>
      <c r="C19" s="162">
        <f>ROUND(VALUE(SUBSTITUTE(実質収支比率等に係る経年分析!G$48,"▲","-")),2)</f>
        <v>7.65</v>
      </c>
      <c r="D19" s="162">
        <f>ROUND(VALUE(SUBSTITUTE(実質収支比率等に係る経年分析!H$48,"▲","-")),2)</f>
        <v>4.75</v>
      </c>
      <c r="E19" s="162">
        <f>ROUND(VALUE(SUBSTITUTE(実質収支比率等に係る経年分析!I$48,"▲","-")),2)</f>
        <v>5.84</v>
      </c>
      <c r="F19" s="162">
        <f>ROUND(VALUE(SUBSTITUTE(実質収支比率等に係る経年分析!J$48,"▲","-")),2)</f>
        <v>5.82</v>
      </c>
    </row>
    <row r="20" spans="1:11" x14ac:dyDescent="0.2">
      <c r="A20" s="162" t="s">
        <v>53</v>
      </c>
      <c r="B20" s="162">
        <f>ROUND(VALUE(SUBSTITUTE(実質収支比率等に係る経年分析!F$47,"▲","-")),2)</f>
        <v>21.4</v>
      </c>
      <c r="C20" s="162">
        <f>ROUND(VALUE(SUBSTITUTE(実質収支比率等に係る経年分析!G$47,"▲","-")),2)</f>
        <v>21.56</v>
      </c>
      <c r="D20" s="162">
        <f>ROUND(VALUE(SUBSTITUTE(実質収支比率等に係る経年分析!H$47,"▲","-")),2)</f>
        <v>21.88</v>
      </c>
      <c r="E20" s="162">
        <f>ROUND(VALUE(SUBSTITUTE(実質収支比率等に係る経年分析!I$47,"▲","-")),2)</f>
        <v>18.38</v>
      </c>
      <c r="F20" s="162">
        <f>ROUND(VALUE(SUBSTITUTE(実質収支比率等に係る経年分析!J$47,"▲","-")),2)</f>
        <v>18.05</v>
      </c>
    </row>
    <row r="21" spans="1:11" x14ac:dyDescent="0.2">
      <c r="A21" s="162" t="s">
        <v>54</v>
      </c>
      <c r="B21" s="162">
        <f>IF(ISNUMBER(VALUE(SUBSTITUTE(実質収支比率等に係る経年分析!F$49,"▲","-"))),ROUND(VALUE(SUBSTITUTE(実質収支比率等に係る経年分析!F$49,"▲","-")),2),NA())</f>
        <v>1.26</v>
      </c>
      <c r="C21" s="162">
        <f>IF(ISNUMBER(VALUE(SUBSTITUTE(実質収支比率等に係る経年分析!G$49,"▲","-"))),ROUND(VALUE(SUBSTITUTE(実質収支比率等に係る経年分析!G$49,"▲","-")),2),NA())</f>
        <v>4.99</v>
      </c>
      <c r="D21" s="162">
        <f>IF(ISNUMBER(VALUE(SUBSTITUTE(実質収支比率等に係る経年分析!H$49,"▲","-"))),ROUND(VALUE(SUBSTITUTE(実質収支比率等に係る経年分析!H$49,"▲","-")),2),NA())</f>
        <v>-0.64</v>
      </c>
      <c r="E21" s="162">
        <f>IF(ISNUMBER(VALUE(SUBSTITUTE(実質収支比率等に係る経年分析!I$49,"▲","-"))),ROUND(VALUE(SUBSTITUTE(実質収支比率等に係る経年分析!I$49,"▲","-")),2),NA())</f>
        <v>-1.96</v>
      </c>
      <c r="F21" s="162">
        <f>IF(ISNUMBER(VALUE(SUBSTITUTE(実質収支比率等に係る経年分析!J$49,"▲","-"))),ROUND(VALUE(SUBSTITUTE(実質収支比率等に係る経年分析!J$49,"▲","-")),2),NA())</f>
        <v>0.1</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0.46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霊園事業特別会計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介護保険特別会計（介護サービス事業勘定）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後期高齢者医療保険特別会計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2">
      <c r="A32" s="163" t="str">
        <f>IF(連結実質赤字比率に係る赤字・黒字の構成分析!C$38="",NA(),連結実質赤字比率に係る赤字・黒字の構成分析!C$38)</f>
        <v>戸別浄化槽事業特別会計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2">
      <c r="A33" s="163" t="str">
        <f>IF(連結実質赤字比率に係る赤字・黒字の構成分析!C$37="",NA(),連結実質赤字比率に係る赤字・黒字の構成分析!C$37)</f>
        <v>介護保険特別会計（保険事業勘定）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0.99</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1.05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3.17</v>
      </c>
    </row>
    <row r="35" spans="1:16" x14ac:dyDescent="0.2">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6.25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6.25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5.52</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3.69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7.63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4.7300000000000004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5.82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5.81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2339</v>
      </c>
      <c r="E42" s="164"/>
      <c r="F42" s="164"/>
      <c r="G42" s="164">
        <f>'実質公債費比率（分子）の構造'!L$52</f>
        <v>2428</v>
      </c>
      <c r="H42" s="164"/>
      <c r="I42" s="164"/>
      <c r="J42" s="164">
        <f>'実質公債費比率（分子）の構造'!M$52</f>
        <v>2523</v>
      </c>
      <c r="K42" s="164"/>
      <c r="L42" s="164"/>
      <c r="M42" s="164">
        <f>'実質公債費比率（分子）の構造'!N$52</f>
        <v>2524</v>
      </c>
      <c r="N42" s="164"/>
      <c r="O42" s="164"/>
      <c r="P42" s="164">
        <f>'実質公債費比率（分子）の構造'!O$52</f>
        <v>2496</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1</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717</v>
      </c>
      <c r="C46" s="164"/>
      <c r="D46" s="164"/>
      <c r="E46" s="164">
        <f>'実質公債費比率（分子）の構造'!L$48</f>
        <v>689</v>
      </c>
      <c r="F46" s="164"/>
      <c r="G46" s="164"/>
      <c r="H46" s="164">
        <f>'実質公債費比率（分子）の構造'!M$48</f>
        <v>669</v>
      </c>
      <c r="I46" s="164"/>
      <c r="J46" s="164"/>
      <c r="K46" s="164">
        <f>'実質公債費比率（分子）の構造'!N$48</f>
        <v>771</v>
      </c>
      <c r="L46" s="164"/>
      <c r="M46" s="164"/>
      <c r="N46" s="164">
        <f>'実質公債費比率（分子）の構造'!O$48</f>
        <v>646</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2316</v>
      </c>
      <c r="C49" s="164"/>
      <c r="D49" s="164"/>
      <c r="E49" s="164">
        <f>'実質公債費比率（分子）の構造'!L$45</f>
        <v>2440</v>
      </c>
      <c r="F49" s="164"/>
      <c r="G49" s="164"/>
      <c r="H49" s="164">
        <f>'実質公債費比率（分子）の構造'!M$45</f>
        <v>2639</v>
      </c>
      <c r="I49" s="164"/>
      <c r="J49" s="164"/>
      <c r="K49" s="164">
        <f>'実質公債費比率（分子）の構造'!N$45</f>
        <v>2666</v>
      </c>
      <c r="L49" s="164"/>
      <c r="M49" s="164"/>
      <c r="N49" s="164">
        <f>'実質公債費比率（分子）の構造'!O$45</f>
        <v>2667</v>
      </c>
      <c r="O49" s="164"/>
      <c r="P49" s="164"/>
    </row>
    <row r="50" spans="1:16" x14ac:dyDescent="0.2">
      <c r="A50" s="164" t="s">
        <v>67</v>
      </c>
      <c r="B50" s="164" t="e">
        <f>NA()</f>
        <v>#N/A</v>
      </c>
      <c r="C50" s="164">
        <f>IF(ISNUMBER('実質公債費比率（分子）の構造'!K$53),'実質公債費比率（分子）の構造'!K$53,NA())</f>
        <v>694</v>
      </c>
      <c r="D50" s="164" t="e">
        <f>NA()</f>
        <v>#N/A</v>
      </c>
      <c r="E50" s="164" t="e">
        <f>NA()</f>
        <v>#N/A</v>
      </c>
      <c r="F50" s="164">
        <f>IF(ISNUMBER('実質公債費比率（分子）の構造'!L$53),'実質公債費比率（分子）の構造'!L$53,NA())</f>
        <v>701</v>
      </c>
      <c r="G50" s="164" t="e">
        <f>NA()</f>
        <v>#N/A</v>
      </c>
      <c r="H50" s="164" t="e">
        <f>NA()</f>
        <v>#N/A</v>
      </c>
      <c r="I50" s="164">
        <f>IF(ISNUMBER('実質公債費比率（分子）の構造'!M$53),'実質公債費比率（分子）の構造'!M$53,NA())</f>
        <v>785</v>
      </c>
      <c r="J50" s="164" t="e">
        <f>NA()</f>
        <v>#N/A</v>
      </c>
      <c r="K50" s="164" t="e">
        <f>NA()</f>
        <v>#N/A</v>
      </c>
      <c r="L50" s="164">
        <f>IF(ISNUMBER('実質公債費比率（分子）の構造'!N$53),'実質公債費比率（分子）の構造'!N$53,NA())</f>
        <v>913</v>
      </c>
      <c r="M50" s="164" t="e">
        <f>NA()</f>
        <v>#N/A</v>
      </c>
      <c r="N50" s="164" t="e">
        <f>NA()</f>
        <v>#N/A</v>
      </c>
      <c r="O50" s="164">
        <f>IF(ISNUMBER('実質公債費比率（分子）の構造'!O$53),'実質公債費比率（分子）の構造'!O$53,NA())</f>
        <v>818</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28299</v>
      </c>
      <c r="E56" s="163"/>
      <c r="F56" s="163"/>
      <c r="G56" s="163">
        <f>'将来負担比率（分子）の構造'!J$52</f>
        <v>27915</v>
      </c>
      <c r="H56" s="163"/>
      <c r="I56" s="163"/>
      <c r="J56" s="163">
        <f>'将来負担比率（分子）の構造'!K$52</f>
        <v>26467</v>
      </c>
      <c r="K56" s="163"/>
      <c r="L56" s="163"/>
      <c r="M56" s="163">
        <f>'将来負担比率（分子）の構造'!L$52</f>
        <v>24779</v>
      </c>
      <c r="N56" s="163"/>
      <c r="O56" s="163"/>
      <c r="P56" s="163">
        <f>'将来負担比率（分子）の構造'!M$52</f>
        <v>22926</v>
      </c>
    </row>
    <row r="57" spans="1:16" x14ac:dyDescent="0.2">
      <c r="A57" s="163" t="s">
        <v>42</v>
      </c>
      <c r="B57" s="163"/>
      <c r="C57" s="163"/>
      <c r="D57" s="163">
        <f>'将来負担比率（分子）の構造'!I$51</f>
        <v>1173</v>
      </c>
      <c r="E57" s="163"/>
      <c r="F57" s="163"/>
      <c r="G57" s="163">
        <f>'将来負担比率（分子）の構造'!J$51</f>
        <v>1151</v>
      </c>
      <c r="H57" s="163"/>
      <c r="I57" s="163"/>
      <c r="J57" s="163">
        <f>'将来負担比率（分子）の構造'!K$51</f>
        <v>1079</v>
      </c>
      <c r="K57" s="163"/>
      <c r="L57" s="163"/>
      <c r="M57" s="163">
        <f>'将来負担比率（分子）の構造'!L$51</f>
        <v>1010</v>
      </c>
      <c r="N57" s="163"/>
      <c r="O57" s="163"/>
      <c r="P57" s="163">
        <f>'将来負担比率（分子）の構造'!M$51</f>
        <v>913</v>
      </c>
    </row>
    <row r="58" spans="1:16" x14ac:dyDescent="0.2">
      <c r="A58" s="163" t="s">
        <v>41</v>
      </c>
      <c r="B58" s="163"/>
      <c r="C58" s="163"/>
      <c r="D58" s="163">
        <f>'将来負担比率（分子）の構造'!I$50</f>
        <v>6446</v>
      </c>
      <c r="E58" s="163"/>
      <c r="F58" s="163"/>
      <c r="G58" s="163">
        <f>'将来負担比率（分子）の構造'!J$50</f>
        <v>8074</v>
      </c>
      <c r="H58" s="163"/>
      <c r="I58" s="163"/>
      <c r="J58" s="163">
        <f>'将来負担比率（分子）の構造'!K$50</f>
        <v>8817</v>
      </c>
      <c r="K58" s="163"/>
      <c r="L58" s="163"/>
      <c r="M58" s="163">
        <f>'将来負担比率（分子）の構造'!L$50</f>
        <v>8232</v>
      </c>
      <c r="N58" s="163"/>
      <c r="O58" s="163"/>
      <c r="P58" s="163">
        <f>'将来負担比率（分子）の構造'!M$50</f>
        <v>7225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2</v>
      </c>
      <c r="C61" s="163"/>
      <c r="D61" s="163"/>
      <c r="E61" s="163" t="str">
        <f>'将来負担比率（分子）の構造'!J$46</f>
        <v>-</v>
      </c>
      <c r="F61" s="163"/>
      <c r="G61" s="163"/>
      <c r="H61" s="163">
        <f>'将来負担比率（分子）の構造'!K$46</f>
        <v>2</v>
      </c>
      <c r="I61" s="163"/>
      <c r="J61" s="163"/>
      <c r="K61" s="163">
        <f>'将来負担比率（分子）の構造'!L$46</f>
        <v>3</v>
      </c>
      <c r="L61" s="163"/>
      <c r="M61" s="163"/>
      <c r="N61" s="163">
        <f>'将来負担比率（分子）の構造'!M$46</f>
        <v>3</v>
      </c>
      <c r="O61" s="163"/>
      <c r="P61" s="163"/>
    </row>
    <row r="62" spans="1:16" x14ac:dyDescent="0.2">
      <c r="A62" s="163" t="s">
        <v>35</v>
      </c>
      <c r="B62" s="163">
        <f>'将来負担比率（分子）の構造'!I$45</f>
        <v>2934</v>
      </c>
      <c r="C62" s="163"/>
      <c r="D62" s="163"/>
      <c r="E62" s="163">
        <f>'将来負担比率（分子）の構造'!J$45</f>
        <v>3059</v>
      </c>
      <c r="F62" s="163"/>
      <c r="G62" s="163"/>
      <c r="H62" s="163">
        <f>'将来負担比率（分子）の構造'!K$45</f>
        <v>2911</v>
      </c>
      <c r="I62" s="163"/>
      <c r="J62" s="163"/>
      <c r="K62" s="163">
        <f>'将来負担比率（分子）の構造'!L$45</f>
        <v>3017</v>
      </c>
      <c r="L62" s="163"/>
      <c r="M62" s="163"/>
      <c r="N62" s="163">
        <f>'将来負担比率（分子）の構造'!M$45</f>
        <v>2903</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f>'将来負担比率（分子）の構造'!M$44</f>
        <v>15</v>
      </c>
      <c r="O63" s="163"/>
      <c r="P63" s="163"/>
    </row>
    <row r="64" spans="1:16" x14ac:dyDescent="0.2">
      <c r="A64" s="163" t="s">
        <v>33</v>
      </c>
      <c r="B64" s="163">
        <f>'将来負担比率（分子）の構造'!I$43</f>
        <v>11403</v>
      </c>
      <c r="C64" s="163"/>
      <c r="D64" s="163"/>
      <c r="E64" s="163">
        <f>'将来負担比率（分子）の構造'!J$43</f>
        <v>10366</v>
      </c>
      <c r="F64" s="163"/>
      <c r="G64" s="163"/>
      <c r="H64" s="163">
        <f>'将来負担比率（分子）の構造'!K$43</f>
        <v>9020</v>
      </c>
      <c r="I64" s="163"/>
      <c r="J64" s="163"/>
      <c r="K64" s="163">
        <f>'将来負担比率（分子）の構造'!L$43</f>
        <v>8178</v>
      </c>
      <c r="L64" s="163"/>
      <c r="M64" s="163"/>
      <c r="N64" s="163">
        <f>'将来負担比率（分子）の構造'!M$43</f>
        <v>7898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28353</v>
      </c>
      <c r="C66" s="163"/>
      <c r="D66" s="163"/>
      <c r="E66" s="163">
        <f>'将来負担比率（分子）の構造'!J$41</f>
        <v>28622</v>
      </c>
      <c r="F66" s="163"/>
      <c r="G66" s="163"/>
      <c r="H66" s="163">
        <f>'将来負担比率（分子）の構造'!K$41</f>
        <v>26705</v>
      </c>
      <c r="I66" s="163"/>
      <c r="J66" s="163"/>
      <c r="K66" s="163">
        <f>'将来負担比率（分子）の構造'!L$41</f>
        <v>24873</v>
      </c>
      <c r="L66" s="163"/>
      <c r="M66" s="163"/>
      <c r="N66" s="163">
        <f>'将来負担比率（分子）の構造'!M$41</f>
        <v>22699</v>
      </c>
      <c r="O66" s="163"/>
      <c r="P66" s="163"/>
    </row>
    <row r="67" spans="1:16" x14ac:dyDescent="0.2">
      <c r="A67" s="163" t="s">
        <v>71</v>
      </c>
      <c r="B67" s="163" t="e">
        <f>NA()</f>
        <v>#N/A</v>
      </c>
      <c r="C67" s="163">
        <f>IF(ISNUMBER('将来負担比率（分子）の構造'!I$53), IF('将来負担比率（分子）の構造'!I$53 &lt; 0, 0, '将来負担比率（分子）の構造'!I$53), NA())</f>
        <v>6774</v>
      </c>
      <c r="D67" s="163" t="e">
        <f>NA()</f>
        <v>#N/A</v>
      </c>
      <c r="E67" s="163" t="e">
        <f>NA()</f>
        <v>#N/A</v>
      </c>
      <c r="F67" s="163">
        <f>IF(ISNUMBER('将来負担比率（分子）の構造'!J$53), IF('将来負担比率（分子）の構造'!J$53 &lt; 0, 0, '将来負担比率（分子）の構造'!J$53), NA())</f>
        <v>4906</v>
      </c>
      <c r="G67" s="163" t="e">
        <f>NA()</f>
        <v>#N/A</v>
      </c>
      <c r="H67" s="163" t="e">
        <f>NA()</f>
        <v>#N/A</v>
      </c>
      <c r="I67" s="163">
        <f>IF(ISNUMBER('将来負担比率（分子）の構造'!K$53), IF('将来負担比率（分子）の構造'!K$53 &lt; 0, 0, '将来負担比率（分子）の構造'!K$53), NA())</f>
        <v>2275</v>
      </c>
      <c r="J67" s="163" t="e">
        <f>NA()</f>
        <v>#N/A</v>
      </c>
      <c r="K67" s="163" t="e">
        <f>NA()</f>
        <v>#N/A</v>
      </c>
      <c r="L67" s="163">
        <f>IF(ISNUMBER('将来負担比率（分子）の構造'!L$53), IF('将来負担比率（分子）の構造'!L$53 &lt; 0, 0, '将来負担比率（分子）の構造'!L$53), NA())</f>
        <v>2052</v>
      </c>
      <c r="M67" s="163" t="e">
        <f>NA()</f>
        <v>#N/A</v>
      </c>
      <c r="N67" s="163" t="e">
        <f>NA()</f>
        <v>#N/A</v>
      </c>
      <c r="O67" s="163">
        <f>IF(ISNUMBER('将来負担比率（分子）の構造'!M$53), IF('将来負担比率（分子）の構造'!M$53 &lt; 0, 0, '将来負担比率（分子）の構造'!M$53), NA())</f>
        <v>2454</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3001</v>
      </c>
      <c r="C72" s="167">
        <f>基金残高に係る経年分析!G55</f>
        <v>2565</v>
      </c>
      <c r="D72" s="167">
        <f>基金残高に係る経年分析!H55</f>
        <v>2567</v>
      </c>
    </row>
    <row r="73" spans="1:16" x14ac:dyDescent="0.2">
      <c r="A73" s="166" t="s">
        <v>74</v>
      </c>
      <c r="B73" s="167">
        <f>基金残高に係る経年分析!F56</f>
        <v>1531</v>
      </c>
      <c r="C73" s="167">
        <f>基金残高に係る経年分析!G56</f>
        <v>1449</v>
      </c>
      <c r="D73" s="167">
        <f>基金残高に係る経年分析!H56</f>
        <v>1238</v>
      </c>
    </row>
    <row r="74" spans="1:16" x14ac:dyDescent="0.2">
      <c r="A74" s="166" t="s">
        <v>75</v>
      </c>
      <c r="B74" s="167">
        <f>基金残高に係る経年分析!F57</f>
        <v>5579</v>
      </c>
      <c r="C74" s="167">
        <f>基金残高に係る経年分析!G57</f>
        <v>5710</v>
      </c>
      <c r="D74" s="167">
        <f>基金残高に係る経年分析!H57</f>
        <v>5320</v>
      </c>
    </row>
  </sheetData>
  <sheetProtection algorithmName="SHA-512" hashValue="8DXkWVRTcct9Q9OvBdchqwCad9DJMXVU3nvhhvBxLn8eQyjLcgyCm6DMEZk8fNzxlPhiLgUk0HvCwW+k7ZUDyA==" saltValue="C7m3TDZceADEBPl3MwK4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廣瀬 直樹</cp:lastModifiedBy>
  <cp:lastPrinted>2026-09-11T02:25:58Z</cp:lastPrinted>
  <dcterms:created xsi:type="dcterms:W3CDTF">2026-02-23T05:09:12Z</dcterms:created>
  <dcterms:modified xsi:type="dcterms:W3CDTF">2026-09-30T02:00:48Z</dcterms:modified>
  <cp:category/>
</cp:coreProperties>
</file>