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GUCLPx1ZOg8uHjGelBWiZIWHZJEeqq33WgyBA5PFlCVym2B+Senegcha+nKeKIWXsNtXtxfbnARk2vsxRwBvw==" workbookSaltValue="BL5CswOF3K/eeCuYmh+Xh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<sst xmlns="http://schemas.openxmlformats.org/spreadsheetml/2006/main" count="239" uniqueCount="114">
  <si>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</si>
  <si>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</si>
  <si>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</si>
  <si>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</si>
  <si>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</si>
  <si>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</si>
  <si>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</si>
  <si>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</si>
  <si>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</si>
  <si>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</si>
  <si>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</si>
  <si>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</si>
  <si>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</si>
  <si>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</si>
  <si>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</si>
  <si>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</si>
  <si>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</si>
  <si>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</si>
  <si>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</si>
  <si>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</si>
  <si>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</si>
  <si>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</si>
  <si>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</si>
  <si>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</si>
  <si>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</si>
  <si>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</si>
  <si>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</si>
  <si>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</si>
  <si>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</si>
  <si>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</si>
  <si>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</si>
  <si>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</si>
  <si>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</si>
  <si>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</si>
  <si>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</si>
  <si>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</si>
  <si>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</si>
  <si>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</si>
  <si>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</si>
  <si>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</si>
  <si>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</si>
  <si>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</si>
  <si>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</si>
  <si>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</si>
  <si>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</si>
  <si>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</si>
  <si>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</si>
  <si>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</si>
  <si>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</si>
  <si>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</si>
  <si>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</si>
  <si>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</si>
  <si>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</si>
  <si>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</si>
  <si>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</si>
  <si>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</si>
  <si>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</si>
  <si>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</si>
  <si>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</si>
  <si>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</si>
  <si>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</si>
  <si>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</si>
  <si>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</si>
  <si>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</si>
  <si>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</si>
  <si>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</si>
  <si>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</si>
  <si>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</si>
  <si>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</si>
  <si>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</si>
  <si>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</si>
  <si>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</si>
  <si>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</si>
  <si>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</si>
  <si>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</si>
  <si>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</si>
  <si>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</si>
  <si>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</si>
  <si>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</si>
  <si>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</si>
  <si>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</si>
  <si>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</si>
  <si>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</si>
  <si>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</si>
  <si>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</si>
  <si>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</si>
  <si>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</si>
  <si>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</si>
  <si>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</si>
  <si>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</si>
  <si>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</si>
  <si>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</si>
  <si>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</si>
  <si>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</si>
  <si>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</si>
  <si>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</si>
  <si>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</si>
  <si>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</si>
  <si>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</si>
  <si>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</si>
  <si>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</si>
  <si>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</si>
  <si>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</si>
  <si>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</si>
  <si>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</si>
  <si>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</si>
  <si>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</si>
  <si>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</si>
  <si>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</si>
  <si>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</si>
  <si>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</si>
  <si>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③管渠改善率は，0％である。
　当事業は，平成20年度から開始されている事業であり，開始後11年を経過しているところである。
　このような中，近い将来には消耗機器の交換等，修繕費用の増加も見込まれることから，今後の点検等の結果を踏まえつつ，計画的かつ効率的な維持管理に取り組む必要がある。
　</t>
    <rPh sb="1" eb="3">
      <t>カンキョ</t>
    </rPh>
    <rPh sb="3" eb="5">
      <t>カイゼン</t>
    </rPh>
    <rPh sb="5" eb="6">
      <t>リツ</t>
    </rPh>
    <rPh sb="16" eb="17">
      <t>トウ</t>
    </rPh>
    <rPh sb="17" eb="19">
      <t>ジギョウ</t>
    </rPh>
    <rPh sb="21" eb="23">
      <t>ヘイセイ</t>
    </rPh>
    <rPh sb="25" eb="27">
      <t>ネンド</t>
    </rPh>
    <rPh sb="29" eb="31">
      <t>カイシ</t>
    </rPh>
    <rPh sb="36" eb="38">
      <t>ジギョウ</t>
    </rPh>
    <rPh sb="42" eb="45">
      <t>カイシゴ</t>
    </rPh>
    <rPh sb="47" eb="48">
      <t>ネン</t>
    </rPh>
    <rPh sb="49" eb="51">
      <t>ケイカ</t>
    </rPh>
    <rPh sb="69" eb="70">
      <t>ナカ</t>
    </rPh>
    <rPh sb="71" eb="72">
      <t>チカ</t>
    </rPh>
    <rPh sb="73" eb="75">
      <t>ショウライ</t>
    </rPh>
    <rPh sb="77" eb="79">
      <t>ショウモウ</t>
    </rPh>
    <rPh sb="79" eb="81">
      <t>キキ</t>
    </rPh>
    <rPh sb="82" eb="84">
      <t>コウカン</t>
    </rPh>
    <rPh sb="84" eb="85">
      <t>トウ</t>
    </rPh>
    <rPh sb="86" eb="88">
      <t>シュウゼン</t>
    </rPh>
    <rPh sb="88" eb="90">
      <t>ヒヨウ</t>
    </rPh>
    <rPh sb="91" eb="93">
      <t>ゾウカ</t>
    </rPh>
    <rPh sb="94" eb="96">
      <t>ミコ</t>
    </rPh>
    <rPh sb="104" eb="106">
      <t>コンゴ</t>
    </rPh>
    <rPh sb="107" eb="109">
      <t>テンケン</t>
    </rPh>
    <rPh sb="109" eb="110">
      <t>トウ</t>
    </rPh>
    <rPh sb="111" eb="113">
      <t>ケッカ</t>
    </rPh>
    <rPh sb="114" eb="115">
      <t>フ</t>
    </rPh>
    <rPh sb="120" eb="123">
      <t>ケイカクテキ</t>
    </rPh>
    <rPh sb="125" eb="128">
      <t>コウリツテキ</t>
    </rPh>
    <rPh sb="129" eb="131">
      <t>イジ</t>
    </rPh>
    <rPh sb="131" eb="133">
      <t>カンリ</t>
    </rPh>
    <rPh sb="134" eb="135">
      <t>ト</t>
    </rPh>
    <rPh sb="136" eb="137">
      <t>ク</t>
    </rPh>
    <rPh sb="138" eb="140">
      <t>ヒツヨウ</t>
    </rPh>
    <phoneticPr fontId="4"/>
  </si>
  <si>
    <t>　当事業は，浄化槽を市の負担にて個人の敷地に設置し，さらにその後の保守点検・清掃・法定検査等についても市の負担で行うなど，日頃から適正な維持管理に努めているところである。
　このような中，当浄化槽に不具合が生じた場合の修繕等についても市の負担にて行うことから，今後はこれらの維持管理費用の増加が懸念されているところである。
 したがって，今後も使用料収入等の適正な財源の確保のほか，維持管理費のコスト削減に努めることが非常に重要である。
　</t>
    <rPh sb="1" eb="2">
      <t>トウ</t>
    </rPh>
    <rPh sb="2" eb="4">
      <t>ジギョウ</t>
    </rPh>
    <rPh sb="6" eb="9">
      <t>ジョウカソウ</t>
    </rPh>
    <rPh sb="10" eb="11">
      <t>シ</t>
    </rPh>
    <rPh sb="12" eb="14">
      <t>フタン</t>
    </rPh>
    <rPh sb="16" eb="18">
      <t>コジン</t>
    </rPh>
    <rPh sb="19" eb="21">
      <t>シキチ</t>
    </rPh>
    <rPh sb="22" eb="24">
      <t>セッチ</t>
    </rPh>
    <rPh sb="31" eb="32">
      <t>ゴ</t>
    </rPh>
    <rPh sb="33" eb="35">
      <t>ホシュ</t>
    </rPh>
    <rPh sb="35" eb="37">
      <t>テンケン</t>
    </rPh>
    <rPh sb="38" eb="40">
      <t>セイソウ</t>
    </rPh>
    <rPh sb="41" eb="43">
      <t>ホウテイ</t>
    </rPh>
    <rPh sb="43" eb="45">
      <t>ケンサ</t>
    </rPh>
    <rPh sb="45" eb="46">
      <t>トウ</t>
    </rPh>
    <rPh sb="51" eb="52">
      <t>シ</t>
    </rPh>
    <rPh sb="53" eb="55">
      <t>フタン</t>
    </rPh>
    <rPh sb="56" eb="57">
      <t>オコナ</t>
    </rPh>
    <rPh sb="61" eb="63">
      <t>ヒゴロ</t>
    </rPh>
    <rPh sb="65" eb="67">
      <t>テキセイ</t>
    </rPh>
    <rPh sb="68" eb="70">
      <t>イジ</t>
    </rPh>
    <rPh sb="70" eb="72">
      <t>カンリ</t>
    </rPh>
    <rPh sb="73" eb="74">
      <t>ツト</t>
    </rPh>
    <rPh sb="92" eb="93">
      <t>ナカ</t>
    </rPh>
    <rPh sb="94" eb="95">
      <t>トウ</t>
    </rPh>
    <rPh sb="95" eb="98">
      <t>ジョウカソウ</t>
    </rPh>
    <rPh sb="99" eb="102">
      <t>フグアイ</t>
    </rPh>
    <rPh sb="103" eb="104">
      <t>ショウ</t>
    </rPh>
    <rPh sb="106" eb="108">
      <t>バアイ</t>
    </rPh>
    <rPh sb="109" eb="111">
      <t>シュウゼン</t>
    </rPh>
    <rPh sb="111" eb="112">
      <t>トウ</t>
    </rPh>
    <rPh sb="117" eb="118">
      <t>シ</t>
    </rPh>
    <rPh sb="119" eb="121">
      <t>フタン</t>
    </rPh>
    <rPh sb="123" eb="124">
      <t>オコナ</t>
    </rPh>
    <rPh sb="130" eb="132">
      <t>コンゴ</t>
    </rPh>
    <rPh sb="137" eb="139">
      <t>イジ</t>
    </rPh>
    <rPh sb="139" eb="141">
      <t>カンリ</t>
    </rPh>
    <rPh sb="141" eb="142">
      <t>ヒ</t>
    </rPh>
    <rPh sb="142" eb="143">
      <t>ヨウ</t>
    </rPh>
    <rPh sb="144" eb="146">
      <t>ゾウカ</t>
    </rPh>
    <rPh sb="147" eb="149">
      <t>ケネン</t>
    </rPh>
    <rPh sb="169" eb="171">
      <t>コンゴ</t>
    </rPh>
    <rPh sb="172" eb="174">
      <t>シヨウ</t>
    </rPh>
    <rPh sb="174" eb="175">
      <t>リョウ</t>
    </rPh>
    <rPh sb="175" eb="177">
      <t>シュウニュウ</t>
    </rPh>
    <rPh sb="177" eb="178">
      <t>トウ</t>
    </rPh>
    <rPh sb="179" eb="181">
      <t>テキセイ</t>
    </rPh>
    <rPh sb="182" eb="184">
      <t>ザイゲン</t>
    </rPh>
    <rPh sb="185" eb="187">
      <t>カクホ</t>
    </rPh>
    <rPh sb="191" eb="193">
      <t>イジ</t>
    </rPh>
    <rPh sb="193" eb="195">
      <t>カンリ</t>
    </rPh>
    <rPh sb="195" eb="196">
      <t>ヒ</t>
    </rPh>
    <rPh sb="200" eb="202">
      <t>サクゲン</t>
    </rPh>
    <rPh sb="203" eb="204">
      <t>ツト</t>
    </rPh>
    <rPh sb="209" eb="211">
      <t>ヒジョウ</t>
    </rPh>
    <rPh sb="212" eb="214">
      <t>ジュウヨウ</t>
    </rPh>
    <phoneticPr fontId="4"/>
  </si>
  <si>
    <t>①収益的収支比率は，毎年減少傾向であるとともに，さらに100％を下回っている。その大きな要因としては，支出のうち地方債償還金が年々増加していること,さらに人件費の増加が挙げられる。
　このような中，今後も地方債償還金の増加による当比率の低下が見込まれることから，さらなるコスト削減に努め改善を図る必要がある。
④企業債残高対事業規模比率は0％であるが，これは地方債償還元金を一般会計繰入金で賄っていることが要因として挙げられる。
⑤経費回収率は，平均値を下回っているとともに，100％を下回っている。その大きな要因としては，支出における人件費の増加が挙げられるが，その反面，使用料収入も年々増加傾向にあることから，今後も引き続き適正な使用料収入の確保，及びさらなるコスト削減に努める必要がある。
⑥汚水処理原価は，平均値を上回っている。その大きな要因としては，支出における人件費の増加が挙げられるが，その反面，年間有収水量も年々増加傾向にあることから，今後もさらなるコスト削減に努め改善を図る必要がある。
⑦施設利用率は，平均値を上回っている。季節による処理水量の大きな変動は見受けられず，年間を通じて効率的に利用されているものと思われる。
⑧水洗化率は，平均値を上回っているとともに，当市としては100％である。これは住民からの設置希望を受けた上で，市において設置していることによるものである。</t>
    <rPh sb="1" eb="4">
      <t>シュウエキテキ</t>
    </rPh>
    <rPh sb="4" eb="6">
      <t>シュウシ</t>
    </rPh>
    <rPh sb="6" eb="8">
      <t>ヒリツ</t>
    </rPh>
    <rPh sb="10" eb="12">
      <t>マイトシ</t>
    </rPh>
    <rPh sb="12" eb="14">
      <t>ゲンショウ</t>
    </rPh>
    <rPh sb="14" eb="16">
      <t>ケイコウ</t>
    </rPh>
    <rPh sb="32" eb="34">
      <t>シタマワ</t>
    </rPh>
    <rPh sb="41" eb="42">
      <t>オオ</t>
    </rPh>
    <rPh sb="44" eb="46">
      <t>ヨウイン</t>
    </rPh>
    <rPh sb="51" eb="53">
      <t>シシュツ</t>
    </rPh>
    <rPh sb="56" eb="59">
      <t>チホウサイ</t>
    </rPh>
    <rPh sb="59" eb="62">
      <t>ショウカンキン</t>
    </rPh>
    <rPh sb="63" eb="65">
      <t>ネンネン</t>
    </rPh>
    <rPh sb="65" eb="67">
      <t>ゾウカ</t>
    </rPh>
    <rPh sb="77" eb="80">
      <t>ジンケンヒ</t>
    </rPh>
    <rPh sb="81" eb="83">
      <t>ゾウカ</t>
    </rPh>
    <rPh sb="84" eb="85">
      <t>ア</t>
    </rPh>
    <rPh sb="97" eb="98">
      <t>ナカ</t>
    </rPh>
    <rPh sb="99" eb="101">
      <t>コンゴ</t>
    </rPh>
    <rPh sb="102" eb="105">
      <t>チホウサイ</t>
    </rPh>
    <rPh sb="105" eb="108">
      <t>ショウカンキン</t>
    </rPh>
    <rPh sb="109" eb="111">
      <t>ゾウカ</t>
    </rPh>
    <rPh sb="114" eb="115">
      <t>トウ</t>
    </rPh>
    <rPh sb="115" eb="117">
      <t>ヒリツ</t>
    </rPh>
    <rPh sb="118" eb="120">
      <t>テイカ</t>
    </rPh>
    <rPh sb="121" eb="123">
      <t>ミコ</t>
    </rPh>
    <rPh sb="138" eb="140">
      <t>サクゲン</t>
    </rPh>
    <rPh sb="141" eb="142">
      <t>ツト</t>
    </rPh>
    <rPh sb="143" eb="145">
      <t>カイゼン</t>
    </rPh>
    <rPh sb="146" eb="147">
      <t>ハカ</t>
    </rPh>
    <rPh sb="148" eb="150">
      <t>ヒツヨウ</t>
    </rPh>
    <rPh sb="156" eb="158">
      <t>キギョウ</t>
    </rPh>
    <rPh sb="179" eb="182">
      <t>チホウサイ</t>
    </rPh>
    <rPh sb="182" eb="184">
      <t>ショウカン</t>
    </rPh>
    <rPh sb="184" eb="186">
      <t>ガンキン</t>
    </rPh>
    <rPh sb="187" eb="189">
      <t>イッパン</t>
    </rPh>
    <rPh sb="189" eb="191">
      <t>カイケイ</t>
    </rPh>
    <rPh sb="191" eb="193">
      <t>クリイレ</t>
    </rPh>
    <rPh sb="193" eb="194">
      <t>キン</t>
    </rPh>
    <rPh sb="195" eb="196">
      <t>マカナ</t>
    </rPh>
    <rPh sb="203" eb="205">
      <t>ヨウイン</t>
    </rPh>
    <rPh sb="208" eb="209">
      <t>ア</t>
    </rPh>
    <rPh sb="216" eb="218">
      <t>ケイヒ</t>
    </rPh>
    <rPh sb="218" eb="220">
      <t>カイシュウ</t>
    </rPh>
    <rPh sb="220" eb="221">
      <t>リツ</t>
    </rPh>
    <rPh sb="223" eb="226">
      <t>ヘイキンチ</t>
    </rPh>
    <rPh sb="227" eb="229">
      <t>シタマワ</t>
    </rPh>
    <rPh sb="243" eb="245">
      <t>シタマワ</t>
    </rPh>
    <rPh sb="252" eb="253">
      <t>オオ</t>
    </rPh>
    <rPh sb="255" eb="257">
      <t>ヨウイン</t>
    </rPh>
    <rPh sb="262" eb="264">
      <t>シシュツ</t>
    </rPh>
    <rPh sb="268" eb="271">
      <t>ジンケンヒ</t>
    </rPh>
    <rPh sb="284" eb="286">
      <t>ハンメン</t>
    </rPh>
    <rPh sb="287" eb="289">
      <t>シヨウ</t>
    </rPh>
    <rPh sb="289" eb="290">
      <t>リョウ</t>
    </rPh>
    <rPh sb="290" eb="292">
      <t>シュウニュウ</t>
    </rPh>
    <rPh sb="293" eb="295">
      <t>ネンネン</t>
    </rPh>
    <rPh sb="295" eb="297">
      <t>ゾウカ</t>
    </rPh>
    <rPh sb="297" eb="299">
      <t>ケイコウ</t>
    </rPh>
    <rPh sb="307" eb="309">
      <t>コンゴ</t>
    </rPh>
    <rPh sb="310" eb="311">
      <t>ヒ</t>
    </rPh>
    <rPh sb="312" eb="313">
      <t>ツヅ</t>
    </rPh>
    <rPh sb="314" eb="316">
      <t>テキセイ</t>
    </rPh>
    <rPh sb="317" eb="319">
      <t>シヨウ</t>
    </rPh>
    <rPh sb="319" eb="320">
      <t>リョウ</t>
    </rPh>
    <rPh sb="320" eb="322">
      <t>シュウニュウ</t>
    </rPh>
    <rPh sb="323" eb="325">
      <t>カクホ</t>
    </rPh>
    <rPh sb="326" eb="327">
      <t>オヨ</t>
    </rPh>
    <rPh sb="335" eb="337">
      <t>サクゲン</t>
    </rPh>
    <rPh sb="338" eb="339">
      <t>ツト</t>
    </rPh>
    <rPh sb="341" eb="343">
      <t>ヒツヨウ</t>
    </rPh>
    <rPh sb="349" eb="351">
      <t>オスイ</t>
    </rPh>
    <rPh sb="351" eb="353">
      <t>ショリ</t>
    </rPh>
    <rPh sb="353" eb="355">
      <t>ゲンカ</t>
    </rPh>
    <rPh sb="357" eb="360">
      <t>ヘイキンチ</t>
    </rPh>
    <rPh sb="361" eb="363">
      <t>ウワマワ</t>
    </rPh>
    <rPh sb="370" eb="371">
      <t>オオ</t>
    </rPh>
    <rPh sb="373" eb="375">
      <t>ヨウイン</t>
    </rPh>
    <rPh sb="380" eb="382">
      <t>シシュツ</t>
    </rPh>
    <rPh sb="386" eb="388">
      <t>ジンケン</t>
    </rPh>
    <rPh sb="388" eb="389">
      <t>ヒ</t>
    </rPh>
    <rPh sb="390" eb="392">
      <t>ゾウカ</t>
    </rPh>
    <rPh sb="393" eb="394">
      <t>ア</t>
    </rPh>
    <rPh sb="402" eb="404">
      <t>ハンメン</t>
    </rPh>
    <rPh sb="405" eb="407">
      <t>ネンカン</t>
    </rPh>
    <rPh sb="407" eb="408">
      <t>ユウ</t>
    </rPh>
    <rPh sb="408" eb="409">
      <t>シュウ</t>
    </rPh>
    <rPh sb="409" eb="411">
      <t>スイリョウ</t>
    </rPh>
    <rPh sb="412" eb="414">
      <t>ネンネン</t>
    </rPh>
    <rPh sb="414" eb="416">
      <t>ゾウカ</t>
    </rPh>
    <rPh sb="416" eb="418">
      <t>ケイコウ</t>
    </rPh>
    <rPh sb="426" eb="428">
      <t>コンゴ</t>
    </rPh>
    <rPh sb="436" eb="438">
      <t>サクゲン</t>
    </rPh>
    <rPh sb="439" eb="440">
      <t>ツト</t>
    </rPh>
    <rPh sb="441" eb="443">
      <t>カイゼン</t>
    </rPh>
    <rPh sb="444" eb="445">
      <t>ハカ</t>
    </rPh>
    <rPh sb="446" eb="448">
      <t>ヒツヨウ</t>
    </rPh>
    <rPh sb="454" eb="456">
      <t>シセツ</t>
    </rPh>
    <rPh sb="456" eb="459">
      <t>リヨウリツ</t>
    </rPh>
    <rPh sb="461" eb="463">
      <t>ヘイキン</t>
    </rPh>
    <rPh sb="463" eb="464">
      <t>チ</t>
    </rPh>
    <rPh sb="465" eb="467">
      <t>ウワマワ</t>
    </rPh>
    <rPh sb="472" eb="474">
      <t>キセツ</t>
    </rPh>
    <rPh sb="477" eb="479">
      <t>ショリ</t>
    </rPh>
    <rPh sb="479" eb="481">
      <t>スイリョウ</t>
    </rPh>
    <rPh sb="482" eb="483">
      <t>オオ</t>
    </rPh>
    <rPh sb="485" eb="487">
      <t>ヘンドウ</t>
    </rPh>
    <rPh sb="488" eb="490">
      <t>ミウ</t>
    </rPh>
    <rPh sb="495" eb="497">
      <t>ネンカン</t>
    </rPh>
    <rPh sb="498" eb="499">
      <t>ツウ</t>
    </rPh>
    <rPh sb="501" eb="504">
      <t>コウリツテキ</t>
    </rPh>
    <rPh sb="505" eb="507">
      <t>リヨウ</t>
    </rPh>
    <rPh sb="515" eb="516">
      <t>オモ</t>
    </rPh>
    <rPh sb="522" eb="525">
      <t>スイセンカ</t>
    </rPh>
    <rPh sb="525" eb="526">
      <t>リツ</t>
    </rPh>
    <rPh sb="528" eb="530">
      <t>ヘイキン</t>
    </rPh>
    <rPh sb="530" eb="531">
      <t>チ</t>
    </rPh>
    <rPh sb="532" eb="534">
      <t>ウワマワ</t>
    </rPh>
    <rPh sb="543" eb="544">
      <t>トウ</t>
    </rPh>
    <rPh sb="544" eb="545">
      <t>シ</t>
    </rPh>
    <rPh sb="560" eb="562">
      <t>ジュウミン</t>
    </rPh>
    <rPh sb="565" eb="567">
      <t>セッチ</t>
    </rPh>
    <rPh sb="567" eb="569">
      <t>キボウ</t>
    </rPh>
    <rPh sb="570" eb="571">
      <t>ウ</t>
    </rPh>
    <rPh sb="573" eb="574">
      <t>ウエ</t>
    </rPh>
    <rPh sb="576" eb="577">
      <t>シ</t>
    </rPh>
    <rPh sb="581" eb="58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</si>
</sst>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06-4C92-93D7-A2CBD3761FA7}"/>
            </c:ext>
          </c:extLst>
        </c:ser>
        <c:dLbls>
          <c:showLegendKey val="0"/>
          <c:showVal val="0"/>
          <c:showCatName val="0"/>
          <c:showSerName val="0"/>
          <c:showPercent val="0"/>
          <c:showBubbleSize val="0"/>
        </c:dLbls>
        <c:gapWidth val="150"/>
        <c:axId val="162471296"/>
        <c:axId val="16247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B06-4C92-93D7-A2CBD3761FA7}"/>
            </c:ext>
          </c:extLst>
        </c:ser>
        <c:dLbls>
          <c:showLegendKey val="0"/>
          <c:showVal val="0"/>
          <c:showCatName val="0"/>
          <c:showSerName val="0"/>
          <c:showPercent val="0"/>
          <c:showBubbleSize val="0"/>
        </c:dLbls>
        <c:marker val="1"/>
        <c:smooth val="0"/>
        <c:axId val="162471296"/>
        <c:axId val="162477568"/>
      </c:lineChart>
      <c:dateAx>
        <c:axId val="162471296"/>
        <c:scaling>
          <c:orientation val="minMax"/>
        </c:scaling>
        <c:delete val="1"/>
        <c:axPos val="b"/>
        <c:numFmt formatCode="ge" sourceLinked="1"/>
        <c:majorTickMark val="none"/>
        <c:minorTickMark val="none"/>
        <c:tickLblPos val="none"/>
        <c:crossAx val="162477568"/>
        <c:crosses val="autoZero"/>
        <c:auto val="1"/>
        <c:lblOffset val="100"/>
        <c:baseTimeUnit val="years"/>
      </c:dateAx>
      <c:valAx>
        <c:axId val="1624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52.5</c:v>
                </c:pt>
                <c:pt idx="1">
                  <c:v>53.1</c:v>
                </c:pt>
                <c:pt idx="2">
                  <c:v>53.33</c:v>
                </c:pt>
                <c:pt idx="3">
                  <c:v>54.9</c:v>
                </c:pt>
                <c:pt idx="4">
                  <c:v>57.65</c:v>
                </c:pt>
              </c:numCache>
            </c:numRef>
          </c:val>
          <c:extLst xmlns:c16r2="http://schemas.microsoft.com/office/drawing/2015/06/chart">
            <c:ext xmlns:c16="http://schemas.microsoft.com/office/drawing/2014/chart" uri="{C3380CC4-5D6E-409C-BE32-E72D297353CC}">
              <c16:uniqueId val="{00000000-E06F-4DD6-A069-1CEDC64016F2}"/>
            </c:ext>
          </c:extLst>
        </c:ser>
        <c:dLbls>
          <c:showLegendKey val="0"/>
          <c:showVal val="0"/>
          <c:showCatName val="0"/>
          <c:showSerName val="0"/>
          <c:showPercent val="0"/>
          <c:showBubbleSize val="0"/>
        </c:dLbls>
        <c:gapWidth val="150"/>
        <c:axId val="165977472"/>
        <c:axId val="1659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E06F-4DD6-A069-1CEDC64016F2}"/>
            </c:ext>
          </c:extLst>
        </c:ser>
        <c:dLbls>
          <c:showLegendKey val="0"/>
          <c:showVal val="0"/>
          <c:showCatName val="0"/>
          <c:showSerName val="0"/>
          <c:showPercent val="0"/>
          <c:showBubbleSize val="0"/>
        </c:dLbls>
        <c:marker val="1"/>
        <c:smooth val="0"/>
        <c:axId val="165977472"/>
        <c:axId val="165987840"/>
      </c:lineChart>
      <c:dateAx>
        <c:axId val="165977472"/>
        <c:scaling>
          <c:orientation val="minMax"/>
        </c:scaling>
        <c:delete val="1"/>
        <c:axPos val="b"/>
        <c:numFmt formatCode="ge" sourceLinked="1"/>
        <c:majorTickMark val="none"/>
        <c:minorTickMark val="none"/>
        <c:tickLblPos val="none"/>
        <c:crossAx val="165987840"/>
        <c:crosses val="autoZero"/>
        <c:auto val="1"/>
        <c:lblOffset val="100"/>
        <c:baseTimeUnit val="years"/>
      </c:dateAx>
      <c:valAx>
        <c:axId val="1659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21D-414B-A461-F80C728AB380}"/>
            </c:ext>
          </c:extLst>
        </c:ser>
        <c:dLbls>
          <c:showLegendKey val="0"/>
          <c:showVal val="0"/>
          <c:showCatName val="0"/>
          <c:showSerName val="0"/>
          <c:showPercent val="0"/>
          <c:showBubbleSize val="0"/>
        </c:dLbls>
        <c:gapWidth val="150"/>
        <c:axId val="166019072"/>
        <c:axId val="1660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A21D-414B-A461-F80C728AB380}"/>
            </c:ext>
          </c:extLst>
        </c:ser>
        <c:dLbls>
          <c:showLegendKey val="0"/>
          <c:showVal val="0"/>
          <c:showCatName val="0"/>
          <c:showSerName val="0"/>
          <c:showPercent val="0"/>
          <c:showBubbleSize val="0"/>
        </c:dLbls>
        <c:marker val="1"/>
        <c:smooth val="0"/>
        <c:axId val="166019072"/>
        <c:axId val="166020992"/>
      </c:lineChart>
      <c:dateAx>
        <c:axId val="166019072"/>
        <c:scaling>
          <c:orientation val="minMax"/>
        </c:scaling>
        <c:delete val="1"/>
        <c:axPos val="b"/>
        <c:numFmt formatCode="ge" sourceLinked="1"/>
        <c:majorTickMark val="none"/>
        <c:minorTickMark val="none"/>
        <c:tickLblPos val="none"/>
        <c:crossAx val="166020992"/>
        <c:crosses val="autoZero"/>
        <c:auto val="1"/>
        <c:lblOffset val="100"/>
        <c:baseTimeUnit val="years"/>
      </c:dateAx>
      <c:valAx>
        <c:axId val="1660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130.18</c:v>
                </c:pt>
                <c:pt idx="1">
                  <c:v>119.2</c:v>
                </c:pt>
                <c:pt idx="2">
                  <c:v>104.1</c:v>
                </c:pt>
                <c:pt idx="3">
                  <c:v>95.4</c:v>
                </c:pt>
                <c:pt idx="4">
                  <c:v>85.52</c:v>
                </c:pt>
              </c:numCache>
            </c:numRef>
          </c:val>
          <c:extLst xmlns:c16r2="http://schemas.microsoft.com/office/drawing/2015/06/chart">
            <c:ext xmlns:c16="http://schemas.microsoft.com/office/drawing/2014/chart" uri="{C3380CC4-5D6E-409C-BE32-E72D297353CC}">
              <c16:uniqueId val="{00000000-F9A3-438E-A4EF-D61EB4DB4133}"/>
            </c:ext>
          </c:extLst>
        </c:ser>
        <c:dLbls>
          <c:showLegendKey val="0"/>
          <c:showVal val="0"/>
          <c:showCatName val="0"/>
          <c:showSerName val="0"/>
          <c:showPercent val="0"/>
          <c:showBubbleSize val="0"/>
        </c:dLbls>
        <c:gapWidth val="150"/>
        <c:axId val="162521088"/>
        <c:axId val="1625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A3-438E-A4EF-D61EB4DB4133}"/>
            </c:ext>
          </c:extLst>
        </c:ser>
        <c:dLbls>
          <c:showLegendKey val="0"/>
          <c:showVal val="0"/>
          <c:showCatName val="0"/>
          <c:showSerName val="0"/>
          <c:showPercent val="0"/>
          <c:showBubbleSize val="0"/>
        </c:dLbls>
        <c:marker val="1"/>
        <c:smooth val="0"/>
        <c:axId val="162521088"/>
        <c:axId val="162523008"/>
      </c:lineChart>
      <c:dateAx>
        <c:axId val="162521088"/>
        <c:scaling>
          <c:orientation val="minMax"/>
        </c:scaling>
        <c:delete val="1"/>
        <c:axPos val="b"/>
        <c:numFmt formatCode="ge" sourceLinked="1"/>
        <c:majorTickMark val="none"/>
        <c:minorTickMark val="none"/>
        <c:tickLblPos val="none"/>
        <c:crossAx val="162523008"/>
        <c:crosses val="autoZero"/>
        <c:auto val="1"/>
        <c:lblOffset val="100"/>
        <c:baseTimeUnit val="years"/>
      </c:dateAx>
      <c:valAx>
        <c:axId val="1625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92-449B-8D5B-C03CFC2FBD56}"/>
            </c:ext>
          </c:extLst>
        </c:ser>
        <c:dLbls>
          <c:showLegendKey val="0"/>
          <c:showVal val="0"/>
          <c:showCatName val="0"/>
          <c:showSerName val="0"/>
          <c:showPercent val="0"/>
          <c:showBubbleSize val="0"/>
        </c:dLbls>
        <c:gapWidth val="150"/>
        <c:axId val="162357632"/>
        <c:axId val="1623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92-449B-8D5B-C03CFC2FBD56}"/>
            </c:ext>
          </c:extLst>
        </c:ser>
        <c:dLbls>
          <c:showLegendKey val="0"/>
          <c:showVal val="0"/>
          <c:showCatName val="0"/>
          <c:showSerName val="0"/>
          <c:showPercent val="0"/>
          <c:showBubbleSize val="0"/>
        </c:dLbls>
        <c:marker val="1"/>
        <c:smooth val="0"/>
        <c:axId val="162357632"/>
        <c:axId val="162359552"/>
      </c:lineChart>
      <c:dateAx>
        <c:axId val="162357632"/>
        <c:scaling>
          <c:orientation val="minMax"/>
        </c:scaling>
        <c:delete val="1"/>
        <c:axPos val="b"/>
        <c:numFmt formatCode="ge" sourceLinked="1"/>
        <c:majorTickMark val="none"/>
        <c:minorTickMark val="none"/>
        <c:tickLblPos val="none"/>
        <c:crossAx val="162359552"/>
        <c:crosses val="autoZero"/>
        <c:auto val="1"/>
        <c:lblOffset val="100"/>
        <c:baseTimeUnit val="years"/>
      </c:dateAx>
      <c:valAx>
        <c:axId val="1623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E6-427A-A9E9-6774D7893514}"/>
            </c:ext>
          </c:extLst>
        </c:ser>
        <c:dLbls>
          <c:showLegendKey val="0"/>
          <c:showVal val="0"/>
          <c:showCatName val="0"/>
          <c:showSerName val="0"/>
          <c:showPercent val="0"/>
          <c:showBubbleSize val="0"/>
        </c:dLbls>
        <c:gapWidth val="150"/>
        <c:axId val="162392320"/>
        <c:axId val="1623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E6-427A-A9E9-6774D7893514}"/>
            </c:ext>
          </c:extLst>
        </c:ser>
        <c:dLbls>
          <c:showLegendKey val="0"/>
          <c:showVal val="0"/>
          <c:showCatName val="0"/>
          <c:showSerName val="0"/>
          <c:showPercent val="0"/>
          <c:showBubbleSize val="0"/>
        </c:dLbls>
        <c:marker val="1"/>
        <c:smooth val="0"/>
        <c:axId val="162392320"/>
        <c:axId val="162394496"/>
      </c:lineChart>
      <c:dateAx>
        <c:axId val="162392320"/>
        <c:scaling>
          <c:orientation val="minMax"/>
        </c:scaling>
        <c:delete val="1"/>
        <c:axPos val="b"/>
        <c:numFmt formatCode="ge" sourceLinked="1"/>
        <c:majorTickMark val="none"/>
        <c:minorTickMark val="none"/>
        <c:tickLblPos val="none"/>
        <c:crossAx val="162394496"/>
        <c:crosses val="autoZero"/>
        <c:auto val="1"/>
        <c:lblOffset val="100"/>
        <c:baseTimeUnit val="years"/>
      </c:dateAx>
      <c:valAx>
        <c:axId val="1623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41-49C9-9EF6-B0559300B039}"/>
            </c:ext>
          </c:extLst>
        </c:ser>
        <c:dLbls>
          <c:showLegendKey val="0"/>
          <c:showVal val="0"/>
          <c:showCatName val="0"/>
          <c:showSerName val="0"/>
          <c:showPercent val="0"/>
          <c:showBubbleSize val="0"/>
        </c:dLbls>
        <c:gapWidth val="150"/>
        <c:axId val="162548736"/>
        <c:axId val="1625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41-49C9-9EF6-B0559300B039}"/>
            </c:ext>
          </c:extLst>
        </c:ser>
        <c:dLbls>
          <c:showLegendKey val="0"/>
          <c:showVal val="0"/>
          <c:showCatName val="0"/>
          <c:showSerName val="0"/>
          <c:showPercent val="0"/>
          <c:showBubbleSize val="0"/>
        </c:dLbls>
        <c:marker val="1"/>
        <c:smooth val="0"/>
        <c:axId val="162548736"/>
        <c:axId val="162571392"/>
      </c:lineChart>
      <c:dateAx>
        <c:axId val="162548736"/>
        <c:scaling>
          <c:orientation val="minMax"/>
        </c:scaling>
        <c:delete val="1"/>
        <c:axPos val="b"/>
        <c:numFmt formatCode="ge" sourceLinked="1"/>
        <c:majorTickMark val="none"/>
        <c:minorTickMark val="none"/>
        <c:tickLblPos val="none"/>
        <c:crossAx val="162571392"/>
        <c:crosses val="autoZero"/>
        <c:auto val="1"/>
        <c:lblOffset val="100"/>
        <c:baseTimeUnit val="years"/>
      </c:dateAx>
      <c:valAx>
        <c:axId val="1625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BF-4269-A5A0-E3DA681A1427}"/>
            </c:ext>
          </c:extLst>
        </c:ser>
        <c:dLbls>
          <c:showLegendKey val="0"/>
          <c:showVal val="0"/>
          <c:showCatName val="0"/>
          <c:showSerName val="0"/>
          <c:showPercent val="0"/>
          <c:showBubbleSize val="0"/>
        </c:dLbls>
        <c:gapWidth val="150"/>
        <c:axId val="163667968"/>
        <c:axId val="1636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BF-4269-A5A0-E3DA681A1427}"/>
            </c:ext>
          </c:extLst>
        </c:ser>
        <c:dLbls>
          <c:showLegendKey val="0"/>
          <c:showVal val="0"/>
          <c:showCatName val="0"/>
          <c:showSerName val="0"/>
          <c:showPercent val="0"/>
          <c:showBubbleSize val="0"/>
        </c:dLbls>
        <c:marker val="1"/>
        <c:smooth val="0"/>
        <c:axId val="163667968"/>
        <c:axId val="163669888"/>
      </c:lineChart>
      <c:dateAx>
        <c:axId val="163667968"/>
        <c:scaling>
          <c:orientation val="minMax"/>
        </c:scaling>
        <c:delete val="1"/>
        <c:axPos val="b"/>
        <c:numFmt formatCode="ge" sourceLinked="1"/>
        <c:majorTickMark val="none"/>
        <c:minorTickMark val="none"/>
        <c:tickLblPos val="none"/>
        <c:crossAx val="163669888"/>
        <c:crosses val="autoZero"/>
        <c:auto val="1"/>
        <c:lblOffset val="100"/>
        <c:baseTimeUnit val="years"/>
      </c:dateAx>
      <c:valAx>
        <c:axId val="1636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F8-43F4-9A4E-60105CCA58F0}"/>
            </c:ext>
          </c:extLst>
        </c:ser>
        <c:dLbls>
          <c:showLegendKey val="0"/>
          <c:showVal val="0"/>
          <c:showCatName val="0"/>
          <c:showSerName val="0"/>
          <c:showPercent val="0"/>
          <c:showBubbleSize val="0"/>
        </c:dLbls>
        <c:gapWidth val="150"/>
        <c:axId val="163703424"/>
        <c:axId val="1658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A3F8-43F4-9A4E-60105CCA58F0}"/>
            </c:ext>
          </c:extLst>
        </c:ser>
        <c:dLbls>
          <c:showLegendKey val="0"/>
          <c:showVal val="0"/>
          <c:showCatName val="0"/>
          <c:showSerName val="0"/>
          <c:showPercent val="0"/>
          <c:showBubbleSize val="0"/>
        </c:dLbls>
        <c:marker val="1"/>
        <c:smooth val="0"/>
        <c:axId val="163703424"/>
        <c:axId val="165810944"/>
      </c:lineChart>
      <c:dateAx>
        <c:axId val="163703424"/>
        <c:scaling>
          <c:orientation val="minMax"/>
        </c:scaling>
        <c:delete val="1"/>
        <c:axPos val="b"/>
        <c:numFmt formatCode="ge" sourceLinked="1"/>
        <c:majorTickMark val="none"/>
        <c:minorTickMark val="none"/>
        <c:tickLblPos val="none"/>
        <c:crossAx val="165810944"/>
        <c:crosses val="autoZero"/>
        <c:auto val="1"/>
        <c:lblOffset val="100"/>
        <c:baseTimeUnit val="years"/>
      </c:dateAx>
      <c:valAx>
        <c:axId val="1658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53.06</c:v>
                </c:pt>
                <c:pt idx="1">
                  <c:v>50.65</c:v>
                </c:pt>
                <c:pt idx="2">
                  <c:v>65.239999999999995</c:v>
                </c:pt>
                <c:pt idx="3">
                  <c:v>63.62</c:v>
                </c:pt>
                <c:pt idx="4">
                  <c:v>46.57</c:v>
                </c:pt>
              </c:numCache>
            </c:numRef>
          </c:val>
          <c:extLst xmlns:c16r2="http://schemas.microsoft.com/office/drawing/2015/06/chart">
            <c:ext xmlns:c16="http://schemas.microsoft.com/office/drawing/2014/chart" uri="{C3380CC4-5D6E-409C-BE32-E72D297353CC}">
              <c16:uniqueId val="{00000000-2C37-441F-8C98-314618FBB780}"/>
            </c:ext>
          </c:extLst>
        </c:ser>
        <c:dLbls>
          <c:showLegendKey val="0"/>
          <c:showVal val="0"/>
          <c:showCatName val="0"/>
          <c:showSerName val="0"/>
          <c:showPercent val="0"/>
          <c:showBubbleSize val="0"/>
        </c:dLbls>
        <c:gapWidth val="150"/>
        <c:axId val="165829632"/>
        <c:axId val="16583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2C37-441F-8C98-314618FBB780}"/>
            </c:ext>
          </c:extLst>
        </c:ser>
        <c:dLbls>
          <c:showLegendKey val="0"/>
          <c:showVal val="0"/>
          <c:showCatName val="0"/>
          <c:showSerName val="0"/>
          <c:showPercent val="0"/>
          <c:showBubbleSize val="0"/>
        </c:dLbls>
        <c:marker val="1"/>
        <c:smooth val="0"/>
        <c:axId val="165829632"/>
        <c:axId val="165831808"/>
      </c:lineChart>
      <c:dateAx>
        <c:axId val="165829632"/>
        <c:scaling>
          <c:orientation val="minMax"/>
        </c:scaling>
        <c:delete val="1"/>
        <c:axPos val="b"/>
        <c:numFmt formatCode="ge" sourceLinked="1"/>
        <c:majorTickMark val="none"/>
        <c:minorTickMark val="none"/>
        <c:tickLblPos val="none"/>
        <c:crossAx val="165831808"/>
        <c:crosses val="autoZero"/>
        <c:auto val="1"/>
        <c:lblOffset val="100"/>
        <c:baseTimeUnit val="years"/>
      </c:dateAx>
      <c:valAx>
        <c:axId val="1658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305.52999999999997</c:v>
                </c:pt>
                <c:pt idx="1">
                  <c:v>322.13</c:v>
                </c:pt>
                <c:pt idx="2">
                  <c:v>251.07</c:v>
                </c:pt>
                <c:pt idx="3">
                  <c:v>255.62</c:v>
                </c:pt>
                <c:pt idx="4">
                  <c:v>353.88</c:v>
                </c:pt>
              </c:numCache>
            </c:numRef>
          </c:val>
          <c:extLst xmlns:c16r2="http://schemas.microsoft.com/office/drawing/2015/06/chart">
            <c:ext xmlns:c16="http://schemas.microsoft.com/office/drawing/2014/chart" uri="{C3380CC4-5D6E-409C-BE32-E72D297353CC}">
              <c16:uniqueId val="{00000000-65C5-407D-9D92-8306F2662345}"/>
            </c:ext>
          </c:extLst>
        </c:ser>
        <c:dLbls>
          <c:showLegendKey val="0"/>
          <c:showVal val="0"/>
          <c:showCatName val="0"/>
          <c:showSerName val="0"/>
          <c:showPercent val="0"/>
          <c:showBubbleSize val="0"/>
        </c:dLbls>
        <c:gapWidth val="150"/>
        <c:axId val="165850112"/>
        <c:axId val="16595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65C5-407D-9D92-8306F2662345}"/>
            </c:ext>
          </c:extLst>
        </c:ser>
        <c:dLbls>
          <c:showLegendKey val="0"/>
          <c:showVal val="0"/>
          <c:showCatName val="0"/>
          <c:showSerName val="0"/>
          <c:showPercent val="0"/>
          <c:showBubbleSize val="0"/>
        </c:dLbls>
        <c:marker val="1"/>
        <c:smooth val="0"/>
        <c:axId val="165850112"/>
        <c:axId val="165958784"/>
      </c:lineChart>
      <c:dateAx>
        <c:axId val="165850112"/>
        <c:scaling>
          <c:orientation val="minMax"/>
        </c:scaling>
        <c:delete val="1"/>
        <c:axPos val="b"/>
        <c:numFmt formatCode="ge" sourceLinked="1"/>
        <c:majorTickMark val="none"/>
        <c:minorTickMark val="none"/>
        <c:tickLblPos val="none"/>
        <c:crossAx val="165958784"/>
        <c:crosses val="autoZero"/>
        <c:auto val="1"/>
        <c:lblOffset val="100"/>
        <c:baseTimeUnit val="years"/>
      </c:dateAx>
      <c:valAx>
        <c:axId val="1659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Normal="100" workbookViewId="0">
      <selection activeCell="BH38" sqref="BH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小美玉市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51266</v>
      </c>
      <c r="AM8" s="68"/>
      <c r="AN8" s="68"/>
      <c r="AO8" s="68"/>
      <c r="AP8" s="68"/>
      <c r="AQ8" s="68"/>
      <c r="AR8" s="68"/>
      <c r="AS8" s="68"/>
      <c r="AT8" s="67">
        <f>データ!T6</f>
        <v>144.74</v>
      </c>
      <c r="AU8" s="67"/>
      <c r="AV8" s="67"/>
      <c r="AW8" s="67"/>
      <c r="AX8" s="67"/>
      <c r="AY8" s="67"/>
      <c r="AZ8" s="67"/>
      <c r="BA8" s="67"/>
      <c r="BB8" s="67">
        <f>データ!U6</f>
        <v>354.19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1.64</v>
      </c>
      <c r="Q10" s="67"/>
      <c r="R10" s="67"/>
      <c r="S10" s="67"/>
      <c r="T10" s="67"/>
      <c r="U10" s="67"/>
      <c r="V10" s="67"/>
      <c r="W10" s="67">
        <f>データ!Q6</f>
        <v>100</v>
      </c>
      <c r="X10" s="67"/>
      <c r="Y10" s="67"/>
      <c r="Z10" s="67"/>
      <c r="AA10" s="67"/>
      <c r="AB10" s="67"/>
      <c r="AC10" s="67"/>
      <c r="AD10" s="68">
        <f>データ!R6</f>
        <v>3132</v>
      </c>
      <c r="AE10" s="68"/>
      <c r="AF10" s="68"/>
      <c r="AG10" s="68"/>
      <c r="AH10" s="68"/>
      <c r="AI10" s="68"/>
      <c r="AJ10" s="68"/>
      <c r="AK10" s="2"/>
      <c r="AL10" s="68">
        <f>データ!V6</f>
        <v>834</v>
      </c>
      <c r="AM10" s="68"/>
      <c r="AN10" s="68"/>
      <c r="AO10" s="68"/>
      <c r="AP10" s="68"/>
      <c r="AQ10" s="68"/>
      <c r="AR10" s="68"/>
      <c r="AS10" s="68"/>
      <c r="AT10" s="67">
        <f>データ!W6</f>
        <v>0.03</v>
      </c>
      <c r="AU10" s="67"/>
      <c r="AV10" s="67"/>
      <c r="AW10" s="67"/>
      <c r="AX10" s="67"/>
      <c r="AY10" s="67"/>
      <c r="AZ10" s="67"/>
      <c r="BA10" s="67"/>
      <c r="BB10" s="67">
        <f>データ!X6</f>
        <v>27800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dSUUc97CF4TwytEg/m2NAU6OU20ZmJqm3wJpRt0ufjjUFkev+hQ7U1FZ0aH70ysw8Ihuki1jTsAlMIN40t5A8g==" saltValue="us3ChQQj3lBiAeyBjJDJ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82368</v>
      </c>
      <c r="D6" s="33">
        <f t="shared" si="3"/>
        <v>47</v>
      </c>
      <c r="E6" s="33">
        <f t="shared" si="3"/>
        <v>18</v>
      </c>
      <c r="F6" s="33">
        <f t="shared" si="3"/>
        <v>0</v>
      </c>
      <c r="G6" s="33">
        <f t="shared" si="3"/>
        <v>0</v>
      </c>
      <c r="H6" s="33" t="str">
        <f t="shared" si="3"/>
        <v>茨城県　小美玉市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1.64</v>
      </c>
      <c r="Q6" s="34">
        <f t="shared" si="3"/>
        <v>100</v>
      </c>
      <c r="R6" s="34">
        <f t="shared" si="3"/>
        <v>3132</v>
      </c>
      <c r="S6" s="34">
        <f t="shared" si="3"/>
        <v>51266</v>
      </c>
      <c r="T6" s="34">
        <f t="shared" si="3"/>
        <v>144.74</v>
      </c>
      <c r="U6" s="34">
        <f t="shared" si="3"/>
        <v>354.19</v>
      </c>
      <c r="V6" s="34">
        <f t="shared" si="3"/>
        <v>834</v>
      </c>
      <c r="W6" s="34">
        <f t="shared" si="3"/>
        <v>0.03</v>
      </c>
      <c r="X6" s="34">
        <f t="shared" si="3"/>
        <v>27800</v>
      </c>
      <c r="Y6" s="35">
        <f>IF(Y7="",NA(),Y7)</f>
        <v>130.18</v>
      </c>
      <c r="Z6" s="35">
        <f t="shared" ref="Z6:AH6" si="4">IF(Z7="",NA(),Z7)</f>
        <v>119.2</v>
      </c>
      <c r="AA6" s="35">
        <f t="shared" si="4"/>
        <v>104.1</v>
      </c>
      <c r="AB6" s="35">
        <f t="shared" si="4"/>
        <v>95.4</v>
      </c>
      <c r="AC6" s="35">
        <f t="shared" si="4"/>
        <v>85.52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53.06</v>
      </c>
      <c r="BR6" s="35">
        <f t="shared" ref="BR6:BZ6" si="8">IF(BR7="",NA(),BR7)</f>
        <v>50.65</v>
      </c>
      <c r="BS6" s="35">
        <f t="shared" si="8"/>
        <v>65.239999999999995</v>
      </c>
      <c r="BT6" s="35">
        <f t="shared" si="8"/>
        <v>63.62</v>
      </c>
      <c r="BU6" s="35">
        <f t="shared" si="8"/>
        <v>46.57</v>
      </c>
      <c r="BV6" s="35">
        <f t="shared" si="8"/>
        <v>57.93</v>
      </c>
      <c r="BW6" s="35">
        <f t="shared" si="8"/>
        <v>57.03</v>
      </c>
      <c r="BX6" s="35">
        <f t="shared" si="8"/>
        <v>55.84</v>
      </c>
      <c r="BY6" s="35">
        <f t="shared" si="8"/>
        <v>57.08</v>
      </c>
      <c r="BZ6" s="35">
        <f t="shared" si="8"/>
        <v>55.85</v>
      </c>
      <c r="CA6" s="34" t="str">
        <f>IF(CA7="","",IF(CA7="-","【-】","【"&amp;SUBSTITUTE(TEXT(CA7,"#,##0.00"),"-","△")&amp;"】"))</f>
        <v>【60.61】</v>
      </c>
      <c r="CB6" s="35">
        <f>IF(CB7="",NA(),CB7)</f>
        <v>305.52999999999997</v>
      </c>
      <c r="CC6" s="35">
        <f t="shared" ref="CC6:CK6" si="9">IF(CC7="",NA(),CC7)</f>
        <v>322.13</v>
      </c>
      <c r="CD6" s="35">
        <f t="shared" si="9"/>
        <v>251.07</v>
      </c>
      <c r="CE6" s="35">
        <f t="shared" si="9"/>
        <v>255.62</v>
      </c>
      <c r="CF6" s="35">
        <f t="shared" si="9"/>
        <v>353.88</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52.5</v>
      </c>
      <c r="CN6" s="35">
        <f t="shared" ref="CN6:CV6" si="10">IF(CN7="",NA(),CN7)</f>
        <v>53.1</v>
      </c>
      <c r="CO6" s="35">
        <f t="shared" si="10"/>
        <v>53.33</v>
      </c>
      <c r="CP6" s="35">
        <f t="shared" si="10"/>
        <v>54.9</v>
      </c>
      <c r="CQ6" s="35">
        <f t="shared" si="10"/>
        <v>57.65</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82368</v>
      </c>
      <c r="D7" s="37">
        <v>47</v>
      </c>
      <c r="E7" s="37">
        <v>18</v>
      </c>
      <c r="F7" s="37">
        <v>0</v>
      </c>
      <c r="G7" s="37">
        <v>0</v>
      </c>
      <c r="H7" s="37" t="s">
        <v>98</v>
      </c>
      <c r="I7" s="37" t="s">
        <v>99</v>
      </c>
      <c r="J7" s="37" t="s">
        <v>100</v>
      </c>
      <c r="K7" s="37" t="s">
        <v>101</v>
      </c>
      <c r="L7" s="37" t="s">
        <v>102</v>
      </c>
      <c r="M7" s="37" t="s">
        <v>103</v>
      </c>
      <c r="N7" s="38" t="s">
        <v>104</v>
      </c>
      <c r="O7" s="38" t="s">
        <v>105</v>
      </c>
      <c r="P7" s="38">
        <v>1.64</v>
      </c>
      <c r="Q7" s="38">
        <v>100</v>
      </c>
      <c r="R7" s="38">
        <v>3132</v>
      </c>
      <c r="S7" s="38">
        <v>51266</v>
      </c>
      <c r="T7" s="38">
        <v>144.74</v>
      </c>
      <c r="U7" s="38">
        <v>354.19</v>
      </c>
      <c r="V7" s="38">
        <v>834</v>
      </c>
      <c r="W7" s="38">
        <v>0.03</v>
      </c>
      <c r="X7" s="38">
        <v>27800</v>
      </c>
      <c r="Y7" s="38">
        <v>130.18</v>
      </c>
      <c r="Z7" s="38">
        <v>119.2</v>
      </c>
      <c r="AA7" s="38">
        <v>104.1</v>
      </c>
      <c r="AB7" s="38">
        <v>95.4</v>
      </c>
      <c r="AC7" s="38">
        <v>85.52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386.46</v>
      </c>
      <c r="BP7" s="38">
        <v>325.02</v>
      </c>
      <c r="BQ7" s="38">
        <v>53.06</v>
      </c>
      <c r="BR7" s="38">
        <v>50.65</v>
      </c>
      <c r="BS7" s="38">
        <v>65.239999999999995</v>
      </c>
      <c r="BT7" s="38">
        <v>63.62</v>
      </c>
      <c r="BU7" s="38">
        <v>46.57</v>
      </c>
      <c r="BV7" s="38">
        <v>57.93</v>
      </c>
      <c r="BW7" s="38">
        <v>57.03</v>
      </c>
      <c r="BX7" s="38">
        <v>55.84</v>
      </c>
      <c r="BY7" s="38">
        <v>57.08</v>
      </c>
      <c r="BZ7" s="38">
        <v>55.85</v>
      </c>
      <c r="CA7" s="38">
        <v>60.61</v>
      </c>
      <c r="CB7" s="38">
        <v>305.52999999999997</v>
      </c>
      <c r="CC7" s="38">
        <v>322.13</v>
      </c>
      <c r="CD7" s="38">
        <v>251.07</v>
      </c>
      <c r="CE7" s="38">
        <v>255.62</v>
      </c>
      <c r="CF7" s="38">
        <v>353.88</v>
      </c>
      <c r="CG7" s="38">
        <v>276.93</v>
      </c>
      <c r="CH7" s="38">
        <v>283.73</v>
      </c>
      <c r="CI7" s="38">
        <v>287.57</v>
      </c>
      <c r="CJ7" s="38">
        <v>286.86</v>
      </c>
      <c r="CK7" s="38">
        <v>287.91000000000003</v>
      </c>
      <c r="CL7" s="38">
        <v>270.94</v>
      </c>
      <c r="CM7" s="38">
        <v>52.5</v>
      </c>
      <c r="CN7" s="38">
        <v>53.1</v>
      </c>
      <c r="CO7" s="38">
        <v>53.33</v>
      </c>
      <c r="CP7" s="38">
        <v>54.9</v>
      </c>
      <c r="CQ7" s="38">
        <v>57.65</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堀口 美保</cp:lastModifiedBy>
  <cp:lastPrinted>2020-01-21T02:36:40Z</cp:lastPrinted>
  <dcterms:created xsi:type="dcterms:W3CDTF">2019-12-05T05:28:30Z</dcterms:created>
  <dcterms:modified xsi:type="dcterms:W3CDTF">2020-02-19T03:27:26Z</dcterms:modified>
  <cp:category/>
</cp:coreProperties>
</file>