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t6QMfPU5qUJL8RhjwWt4wL+zb5BUnR8DK5GHMhRvMa5kYKfOcea/ifP6dTrhqq0BBqaRnOE4EsvwZT9Mb67PQ==" workbookSaltValue="OQ6reF56hiJgARTS9J+Mj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<sst xmlns="http://schemas.openxmlformats.org/spreadsheetml/2006/main" count="233" uniqueCount="114">
  <si>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</si>
  <si>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</si>
  <si>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</si>
  <si>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</si>
  <si>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</si>
  <si>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</si>
  <si>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</si>
  <si>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</si>
  <si>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</si>
  <si>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</si>
  <si>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</si>
  <si>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</si>
  <si>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</si>
  <si>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</si>
  <si>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</si>
  <si>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</si>
  <si>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</si>
  <si>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</si>
  <si>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</si>
  <si>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</si>
  <si>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</si>
  <si>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</si>
  <si>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</si>
  <si>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</si>
  <si>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</si>
  <si>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</si>
  <si>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</si>
  <si>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</si>
  <si>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</si>
  <si>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</si>
  <si>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</si>
  <si>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</si>
  <si>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</si>
  <si>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</si>
  <si>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</si>
  <si>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</si>
  <si>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</si>
  <si>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</si>
  <si>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</si>
  <si>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</si>
  <si>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</si>
  <si>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</si>
  <si>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</si>
  <si>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</si>
  <si>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</si>
  <si>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</si>
  <si>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</si>
  <si>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</si>
  <si>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</si>
  <si>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</si>
  <si>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</si>
  <si>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</si>
  <si>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</si>
  <si>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</si>
  <si>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</si>
  <si>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</si>
  <si>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</si>
  <si>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</si>
  <si>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</si>
  <si>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</si>
  <si>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</si>
  <si>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</si>
  <si>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</si>
  <si>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</si>
  <si>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</si>
  <si>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</si>
  <si>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</si>
  <si>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</si>
  <si>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</si>
  <si>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</si>
  <si>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</si>
  <si>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</si>
  <si>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</si>
  <si>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</si>
  <si>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</si>
  <si>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</si>
  <si>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</si>
  <si>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</si>
  <si>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</si>
  <si>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</si>
  <si>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</si>
  <si>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</si>
  <si>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</si>
  <si>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</si>
  <si>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</si>
  <si>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</si>
  <si>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</si>
  <si>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</si>
  <si>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</si>
  <si>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</si>
  <si>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</si>
  <si>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</si>
  <si>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</si>
  <si>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</si>
  <si>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</si>
  <si>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</si>
  <si>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</si>
  <si>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</si>
  <si>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</si>
  <si>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</si>
  <si>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</si>
  <si>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</si>
  <si>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</si>
  <si>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</si>
  <si>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</si>
  <si>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</si>
  <si>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</si>
  <si>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</si>
  <si>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</si>
  <si>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</si>
  <si>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</si>
  <si>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③管渠改善率は0％である。
　今後は，将来的な管渠等の老朽化を見据え，現在策定中であるストックマネジメント計画等に基き，計画的かつ効率的な維持管理に取り組む必要がある。</t>
    <rPh sb="1" eb="3">
      <t>カンキョ</t>
    </rPh>
    <rPh sb="3" eb="5">
      <t>カイゼン</t>
    </rPh>
    <rPh sb="5" eb="6">
      <t>リツ</t>
    </rPh>
    <rPh sb="15" eb="17">
      <t>コンゴ</t>
    </rPh>
    <rPh sb="19" eb="22">
      <t>ショウライテキ</t>
    </rPh>
    <rPh sb="23" eb="25">
      <t>カンキョ</t>
    </rPh>
    <rPh sb="25" eb="26">
      <t>トウ</t>
    </rPh>
    <rPh sb="27" eb="30">
      <t>ロウキュウカ</t>
    </rPh>
    <rPh sb="31" eb="33">
      <t>ミス</t>
    </rPh>
    <rPh sb="35" eb="37">
      <t>ゲンザイ</t>
    </rPh>
    <rPh sb="37" eb="40">
      <t>サクテイチュウ</t>
    </rPh>
    <rPh sb="53" eb="55">
      <t>ケイカク</t>
    </rPh>
    <rPh sb="55" eb="56">
      <t>トウ</t>
    </rPh>
    <rPh sb="57" eb="58">
      <t>モト</t>
    </rPh>
    <rPh sb="60" eb="63">
      <t>ケイカクテキ</t>
    </rPh>
    <rPh sb="65" eb="68">
      <t>コウリツテキ</t>
    </rPh>
    <rPh sb="69" eb="71">
      <t>イジ</t>
    </rPh>
    <rPh sb="71" eb="73">
      <t>カンリ</t>
    </rPh>
    <rPh sb="74" eb="75">
      <t>ト</t>
    </rPh>
    <rPh sb="76" eb="77">
      <t>ク</t>
    </rPh>
    <rPh sb="78" eb="80">
      <t>ヒツヨウ</t>
    </rPh>
    <phoneticPr fontId="4"/>
  </si>
  <si>
    <t>①収益的収支比率は，100％を上回っている。
　年々，使用料収入が増加傾向であることが要因の一つとしては挙げられるものの，収益全体については一般会計繰入金が大きく占めており，よって未だ同繰入金に依存している状況である。
　また，今後も地方債償還金が年々増加していくことを踏まえると，さらなるコスト削減や積極的な接続促進に取り組み，さらなる使用料収入等の収益増を図る必要がある。
④企業債残高対事業規模比率は0％であるが，これは地方債償還元金を一般会計繰入金で賄っていることが要因として挙げられる。よって，引き続き積極的な接続促進を図ることで，さらなる使用料収入の確保が必要である。
⑤経費回収率は，平均値を上回っている。今後も引き続き積極的な接続促進を図ることで，さらなる使用料収入の確保，さらに汚水処理費のコスト削減に努める必要がある。
⑥汚水処理原価は，平均値を下回っている。今後も引き続き積極的な接続促進を図るとともに，さらに汚水処理費のコスト削減に努める必要がある。
⑧水洗化率は，平均値を下回っている中，当市としては微増となっている。よって，今後も引き続き積極的な接続促進を図る必要がある。</t>
    <rPh sb="1" eb="4">
      <t>シュウエキテキ</t>
    </rPh>
    <rPh sb="4" eb="6">
      <t>シュウシ</t>
    </rPh>
    <rPh sb="6" eb="8">
      <t>ヒリツ</t>
    </rPh>
    <rPh sb="15" eb="17">
      <t>ウワマワ</t>
    </rPh>
    <rPh sb="24" eb="26">
      <t>ネンネン</t>
    </rPh>
    <rPh sb="27" eb="29">
      <t>シヨウ</t>
    </rPh>
    <rPh sb="29" eb="30">
      <t>リョウ</t>
    </rPh>
    <rPh sb="30" eb="32">
      <t>シュウニュウ</t>
    </rPh>
    <rPh sb="33" eb="35">
      <t>ゾウカ</t>
    </rPh>
    <rPh sb="35" eb="37">
      <t>ケイコウ</t>
    </rPh>
    <rPh sb="43" eb="45">
      <t>ヨウイン</t>
    </rPh>
    <rPh sb="46" eb="47">
      <t>ヒト</t>
    </rPh>
    <rPh sb="52" eb="53">
      <t>ア</t>
    </rPh>
    <rPh sb="61" eb="63">
      <t>シュウエキ</t>
    </rPh>
    <rPh sb="62" eb="63">
      <t>ゾウシュウ</t>
    </rPh>
    <rPh sb="63" eb="65">
      <t>ゼンタイ</t>
    </rPh>
    <rPh sb="70" eb="72">
      <t>イッパン</t>
    </rPh>
    <rPh sb="72" eb="74">
      <t>カイケイ</t>
    </rPh>
    <rPh sb="74" eb="76">
      <t>クリイレ</t>
    </rPh>
    <rPh sb="76" eb="77">
      <t>キン</t>
    </rPh>
    <rPh sb="78" eb="79">
      <t>オオ</t>
    </rPh>
    <rPh sb="81" eb="82">
      <t>シ</t>
    </rPh>
    <rPh sb="90" eb="91">
      <t>イマ</t>
    </rPh>
    <rPh sb="92" eb="93">
      <t>オナ</t>
    </rPh>
    <rPh sb="93" eb="95">
      <t>クリイレ</t>
    </rPh>
    <rPh sb="95" eb="96">
      <t>キン</t>
    </rPh>
    <rPh sb="97" eb="99">
      <t>イゾン</t>
    </rPh>
    <rPh sb="103" eb="105">
      <t>ジョウキョウ</t>
    </rPh>
    <rPh sb="114" eb="116">
      <t>コンゴ</t>
    </rPh>
    <rPh sb="117" eb="120">
      <t>チホウサイ</t>
    </rPh>
    <rPh sb="120" eb="123">
      <t>ショウカンキン</t>
    </rPh>
    <rPh sb="124" eb="126">
      <t>ネンネン</t>
    </rPh>
    <rPh sb="126" eb="128">
      <t>ゾウカ</t>
    </rPh>
    <rPh sb="135" eb="136">
      <t>フ</t>
    </rPh>
    <rPh sb="148" eb="150">
      <t>サクゲン</t>
    </rPh>
    <rPh sb="151" eb="154">
      <t>セッキョクテキ</t>
    </rPh>
    <rPh sb="155" eb="157">
      <t>セツゾク</t>
    </rPh>
    <rPh sb="157" eb="159">
      <t>ソクシン</t>
    </rPh>
    <rPh sb="169" eb="171">
      <t>シヨウ</t>
    </rPh>
    <rPh sb="171" eb="172">
      <t>リョウ</t>
    </rPh>
    <rPh sb="172" eb="174">
      <t>シュウニュウ</t>
    </rPh>
    <rPh sb="174" eb="175">
      <t>トウ</t>
    </rPh>
    <rPh sb="176" eb="178">
      <t>シュウエキ</t>
    </rPh>
    <rPh sb="178" eb="179">
      <t>ゾウ</t>
    </rPh>
    <rPh sb="180" eb="181">
      <t>ハカ</t>
    </rPh>
    <rPh sb="182" eb="184">
      <t>ヒツヨウ</t>
    </rPh>
    <rPh sb="190" eb="192">
      <t>キギョウ</t>
    </rPh>
    <rPh sb="229" eb="230">
      <t>マカナ</t>
    </rPh>
    <rPh sb="237" eb="239">
      <t>ヨウイン</t>
    </rPh>
    <rPh sb="242" eb="243">
      <t>ア</t>
    </rPh>
    <rPh sb="252" eb="253">
      <t>ヒ</t>
    </rPh>
    <rPh sb="254" eb="255">
      <t>ツヅ</t>
    </rPh>
    <rPh sb="256" eb="259">
      <t>セッキョクテキ</t>
    </rPh>
    <rPh sb="260" eb="262">
      <t>セツゾク</t>
    </rPh>
    <rPh sb="262" eb="264">
      <t>ソクシン</t>
    </rPh>
    <rPh sb="265" eb="266">
      <t>ハカ</t>
    </rPh>
    <rPh sb="275" eb="277">
      <t>シヨウ</t>
    </rPh>
    <rPh sb="277" eb="278">
      <t>リョウ</t>
    </rPh>
    <rPh sb="278" eb="280">
      <t>シュウニュウ</t>
    </rPh>
    <rPh sb="281" eb="283">
      <t>カクホ</t>
    </rPh>
    <rPh sb="284" eb="286">
      <t>ヒツヨウ</t>
    </rPh>
    <rPh sb="292" eb="294">
      <t>ケイヒ</t>
    </rPh>
    <rPh sb="294" eb="296">
      <t>カイシュウ</t>
    </rPh>
    <rPh sb="296" eb="297">
      <t>リツ</t>
    </rPh>
    <rPh sb="299" eb="301">
      <t>ヘイキン</t>
    </rPh>
    <rPh sb="301" eb="302">
      <t>チ</t>
    </rPh>
    <rPh sb="303" eb="305">
      <t>ウワマワ</t>
    </rPh>
    <rPh sb="310" eb="312">
      <t>コンゴ</t>
    </rPh>
    <rPh sb="313" eb="314">
      <t>ヒ</t>
    </rPh>
    <rPh sb="315" eb="316">
      <t>ツヅ</t>
    </rPh>
    <rPh sb="317" eb="320">
      <t>セッキョクテキ</t>
    </rPh>
    <rPh sb="321" eb="323">
      <t>セツゾク</t>
    </rPh>
    <rPh sb="323" eb="325">
      <t>ソクシン</t>
    </rPh>
    <rPh sb="326" eb="327">
      <t>ハカ</t>
    </rPh>
    <rPh sb="336" eb="338">
      <t>シヨウ</t>
    </rPh>
    <rPh sb="338" eb="339">
      <t>リョウ</t>
    </rPh>
    <rPh sb="339" eb="341">
      <t>シュウニュウ</t>
    </rPh>
    <rPh sb="342" eb="344">
      <t>カクホ</t>
    </rPh>
    <rPh sb="348" eb="350">
      <t>オスイ</t>
    </rPh>
    <rPh sb="350" eb="352">
      <t>ショリ</t>
    </rPh>
    <rPh sb="352" eb="353">
      <t>ヒ</t>
    </rPh>
    <rPh sb="357" eb="359">
      <t>サクゲン</t>
    </rPh>
    <rPh sb="360" eb="361">
      <t>ツト</t>
    </rPh>
    <rPh sb="363" eb="365">
      <t>ヒツヨウ</t>
    </rPh>
    <rPh sb="371" eb="373">
      <t>オスイ</t>
    </rPh>
    <rPh sb="373" eb="375">
      <t>ショリ</t>
    </rPh>
    <rPh sb="375" eb="377">
      <t>ゲンカ</t>
    </rPh>
    <rPh sb="379" eb="381">
      <t>ヘイキン</t>
    </rPh>
    <rPh sb="381" eb="382">
      <t>チ</t>
    </rPh>
    <rPh sb="383" eb="385">
      <t>シタマワ</t>
    </rPh>
    <rPh sb="390" eb="392">
      <t>コンゴ</t>
    </rPh>
    <rPh sb="393" eb="394">
      <t>ヒ</t>
    </rPh>
    <rPh sb="395" eb="396">
      <t>ツヅ</t>
    </rPh>
    <rPh sb="397" eb="400">
      <t>セッキョクテキ</t>
    </rPh>
    <rPh sb="401" eb="403">
      <t>セツゾク</t>
    </rPh>
    <rPh sb="403" eb="405">
      <t>ソクシン</t>
    </rPh>
    <rPh sb="406" eb="407">
      <t>ハカ</t>
    </rPh>
    <rPh sb="416" eb="418">
      <t>オスイ</t>
    </rPh>
    <rPh sb="418" eb="420">
      <t>ショリ</t>
    </rPh>
    <rPh sb="455" eb="456">
      <t>ナカ</t>
    </rPh>
    <rPh sb="483" eb="486">
      <t>セッキョクテキ</t>
    </rPh>
    <rPh sb="489" eb="491">
      <t>ソクシン</t>
    </rPh>
    <rPh sb="492" eb="493">
      <t>ハカ</t>
    </rPh>
    <phoneticPr fontId="4"/>
  </si>
  <si>
    <t>　今後は，老朽化に伴う管渠等の改修に向けた財源の確保が大きな課題となることから，特に改修費や事業費のバランス，さらに維持管理等におけるコスト削減に重点を置いた上で各種事業の進捗を図る必要があるとともに，今後も引き続き，使用料収入の収益増に向けた積極的な接続促進を図るなど，適正な財源確保に努めることが非常に重要である。</t>
    <rPh sb="1" eb="3">
      <t>コンゴ</t>
    </rPh>
    <rPh sb="5" eb="8">
      <t>ロウキュウカ</t>
    </rPh>
    <rPh sb="9" eb="10">
      <t>トモナ</t>
    </rPh>
    <rPh sb="11" eb="13">
      <t>カンキョ</t>
    </rPh>
    <rPh sb="13" eb="14">
      <t>トウ</t>
    </rPh>
    <rPh sb="15" eb="17">
      <t>カイシュウ</t>
    </rPh>
    <rPh sb="18" eb="19">
      <t>ム</t>
    </rPh>
    <rPh sb="21" eb="23">
      <t>ザイゲン</t>
    </rPh>
    <rPh sb="24" eb="26">
      <t>カクホ</t>
    </rPh>
    <rPh sb="27" eb="28">
      <t>オオ</t>
    </rPh>
    <rPh sb="30" eb="32">
      <t>カダイ</t>
    </rPh>
    <rPh sb="40" eb="41">
      <t>トク</t>
    </rPh>
    <rPh sb="42" eb="44">
      <t>カイシュウ</t>
    </rPh>
    <rPh sb="58" eb="60">
      <t>イジ</t>
    </rPh>
    <rPh sb="60" eb="62">
      <t>カンリ</t>
    </rPh>
    <rPh sb="62" eb="63">
      <t>トウ</t>
    </rPh>
    <rPh sb="70" eb="72">
      <t>サクゲン</t>
    </rPh>
    <rPh sb="73" eb="75">
      <t>ジュウテン</t>
    </rPh>
    <rPh sb="76" eb="77">
      <t>オ</t>
    </rPh>
    <rPh sb="79" eb="80">
      <t>ウエ</t>
    </rPh>
    <rPh sb="91" eb="93">
      <t>ヒツヨウ</t>
    </rPh>
    <rPh sb="101" eb="103">
      <t>コンゴ</t>
    </rPh>
    <rPh sb="104" eb="105">
      <t>ヒ</t>
    </rPh>
    <rPh sb="106" eb="107">
      <t>ツヅ</t>
    </rPh>
    <rPh sb="109" eb="111">
      <t>シヨウ</t>
    </rPh>
    <rPh sb="111" eb="112">
      <t>リョウ</t>
    </rPh>
    <rPh sb="112" eb="114">
      <t>シュウニュウ</t>
    </rPh>
    <rPh sb="115" eb="117">
      <t>シュウエキ</t>
    </rPh>
    <rPh sb="117" eb="118">
      <t>ゾウ</t>
    </rPh>
    <rPh sb="119" eb="120">
      <t>ム</t>
    </rPh>
    <rPh sb="136" eb="138">
      <t>テキセイ</t>
    </rPh>
    <rPh sb="139" eb="141">
      <t>ザイゲン</t>
    </rPh>
    <rPh sb="141" eb="143">
      <t>カクホ</t>
    </rPh>
    <rPh sb="144" eb="145">
      <t>ツト</t>
    </rPh>
    <rPh sb="150" eb="152">
      <t>ヒジョウ</t>
    </rPh>
    <rPh sb="153" eb="155">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</si>
</sst>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F6-4E84-9A09-7B9CC8236BCD}"/>
            </c:ext>
          </c:extLst>
        </c:ser>
        <c:dLbls>
          <c:showLegendKey val="0"/>
          <c:showVal val="0"/>
          <c:showCatName val="0"/>
          <c:showSerName val="0"/>
          <c:showPercent val="0"/>
          <c:showBubbleSize val="0"/>
        </c:dLbls>
        <c:gapWidth val="150"/>
        <c:axId val="162270592"/>
        <c:axId val="1622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xmlns:c16r2="http://schemas.microsoft.com/office/drawing/2015/06/chart">
            <c:ext xmlns:c16="http://schemas.microsoft.com/office/drawing/2014/chart" uri="{C3380CC4-5D6E-409C-BE32-E72D297353CC}">
              <c16:uniqueId val="{00000001-DEF6-4E84-9A09-7B9CC8236BCD}"/>
            </c:ext>
          </c:extLst>
        </c:ser>
        <c:dLbls>
          <c:showLegendKey val="0"/>
          <c:showVal val="0"/>
          <c:showCatName val="0"/>
          <c:showSerName val="0"/>
          <c:showPercent val="0"/>
          <c:showBubbleSize val="0"/>
        </c:dLbls>
        <c:marker val="1"/>
        <c:smooth val="0"/>
        <c:axId val="162270592"/>
        <c:axId val="162280960"/>
      </c:lineChart>
      <c:dateAx>
        <c:axId val="162270592"/>
        <c:scaling>
          <c:orientation val="minMax"/>
        </c:scaling>
        <c:delete val="1"/>
        <c:axPos val="b"/>
        <c:numFmt formatCode="ge" sourceLinked="1"/>
        <c:majorTickMark val="none"/>
        <c:minorTickMark val="none"/>
        <c:tickLblPos val="none"/>
        <c:crossAx val="162280960"/>
        <c:crosses val="autoZero"/>
        <c:auto val="1"/>
        <c:lblOffset val="100"/>
        <c:baseTimeUnit val="years"/>
      </c:dateAx>
      <c:valAx>
        <c:axId val="1622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3B-4E3A-A4B1-D65ACC2B3290}"/>
            </c:ext>
          </c:extLst>
        </c:ser>
        <c:dLbls>
          <c:showLegendKey val="0"/>
          <c:showVal val="0"/>
          <c:showCatName val="0"/>
          <c:showSerName val="0"/>
          <c:showPercent val="0"/>
          <c:showBubbleSize val="0"/>
        </c:dLbls>
        <c:gapWidth val="150"/>
        <c:axId val="164928896"/>
        <c:axId val="16493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xmlns:c16r2="http://schemas.microsoft.com/office/drawing/2015/06/chart">
            <c:ext xmlns:c16="http://schemas.microsoft.com/office/drawing/2014/chart" uri="{C3380CC4-5D6E-409C-BE32-E72D297353CC}">
              <c16:uniqueId val="{00000001-193B-4E3A-A4B1-D65ACC2B3290}"/>
            </c:ext>
          </c:extLst>
        </c:ser>
        <c:dLbls>
          <c:showLegendKey val="0"/>
          <c:showVal val="0"/>
          <c:showCatName val="0"/>
          <c:showSerName val="0"/>
          <c:showPercent val="0"/>
          <c:showBubbleSize val="0"/>
        </c:dLbls>
        <c:marker val="1"/>
        <c:smooth val="0"/>
        <c:axId val="164928896"/>
        <c:axId val="164939264"/>
      </c:lineChart>
      <c:dateAx>
        <c:axId val="164928896"/>
        <c:scaling>
          <c:orientation val="minMax"/>
        </c:scaling>
        <c:delete val="1"/>
        <c:axPos val="b"/>
        <c:numFmt formatCode="ge" sourceLinked="1"/>
        <c:majorTickMark val="none"/>
        <c:minorTickMark val="none"/>
        <c:tickLblPos val="none"/>
        <c:crossAx val="164939264"/>
        <c:crosses val="autoZero"/>
        <c:auto val="1"/>
        <c:lblOffset val="100"/>
        <c:baseTimeUnit val="years"/>
      </c:dateAx>
      <c:valAx>
        <c:axId val="1649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45.41</c:v>
                </c:pt>
                <c:pt idx="1">
                  <c:v>43.65</c:v>
                </c:pt>
                <c:pt idx="2">
                  <c:v>48.63</c:v>
                </c:pt>
                <c:pt idx="3">
                  <c:v>48.78</c:v>
                </c:pt>
                <c:pt idx="4">
                  <c:v>48.95</c:v>
                </c:pt>
              </c:numCache>
            </c:numRef>
          </c:val>
          <c:extLst xmlns:c16r2="http://schemas.microsoft.com/office/drawing/2015/06/chart">
            <c:ext xmlns:c16="http://schemas.microsoft.com/office/drawing/2014/chart" uri="{C3380CC4-5D6E-409C-BE32-E72D297353CC}">
              <c16:uniqueId val="{00000000-32DA-42F1-8518-77BEBA932192}"/>
            </c:ext>
          </c:extLst>
        </c:ser>
        <c:dLbls>
          <c:showLegendKey val="0"/>
          <c:showVal val="0"/>
          <c:showCatName val="0"/>
          <c:showSerName val="0"/>
          <c:showPercent val="0"/>
          <c:showBubbleSize val="0"/>
        </c:dLbls>
        <c:gapWidth val="150"/>
        <c:axId val="164970496"/>
        <c:axId val="1649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xmlns:c16r2="http://schemas.microsoft.com/office/drawing/2015/06/chart">
            <c:ext xmlns:c16="http://schemas.microsoft.com/office/drawing/2014/chart" uri="{C3380CC4-5D6E-409C-BE32-E72D297353CC}">
              <c16:uniqueId val="{00000001-32DA-42F1-8518-77BEBA932192}"/>
            </c:ext>
          </c:extLst>
        </c:ser>
        <c:dLbls>
          <c:showLegendKey val="0"/>
          <c:showVal val="0"/>
          <c:showCatName val="0"/>
          <c:showSerName val="0"/>
          <c:showPercent val="0"/>
          <c:showBubbleSize val="0"/>
        </c:dLbls>
        <c:marker val="1"/>
        <c:smooth val="0"/>
        <c:axId val="164970496"/>
        <c:axId val="164972416"/>
      </c:lineChart>
      <c:dateAx>
        <c:axId val="164970496"/>
        <c:scaling>
          <c:orientation val="minMax"/>
        </c:scaling>
        <c:delete val="1"/>
        <c:axPos val="b"/>
        <c:numFmt formatCode="ge" sourceLinked="1"/>
        <c:majorTickMark val="none"/>
        <c:minorTickMark val="none"/>
        <c:tickLblPos val="none"/>
        <c:crossAx val="164972416"/>
        <c:crosses val="autoZero"/>
        <c:auto val="1"/>
        <c:lblOffset val="100"/>
        <c:baseTimeUnit val="years"/>
      </c:dateAx>
      <c:valAx>
        <c:axId val="1649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96.17</c:v>
                </c:pt>
                <c:pt idx="1">
                  <c:v>96.06</c:v>
                </c:pt>
                <c:pt idx="2">
                  <c:v>96.61</c:v>
                </c:pt>
                <c:pt idx="3">
                  <c:v>96.01</c:v>
                </c:pt>
                <c:pt idx="4">
                  <c:v>105.29</c:v>
                </c:pt>
              </c:numCache>
            </c:numRef>
          </c:val>
          <c:extLst xmlns:c16r2="http://schemas.microsoft.com/office/drawing/2015/06/chart">
            <c:ext xmlns:c16="http://schemas.microsoft.com/office/drawing/2014/chart" uri="{C3380CC4-5D6E-409C-BE32-E72D297353CC}">
              <c16:uniqueId val="{00000000-1B32-4D4C-8460-E84850540E7D}"/>
            </c:ext>
          </c:extLst>
        </c:ser>
        <c:dLbls>
          <c:showLegendKey val="0"/>
          <c:showVal val="0"/>
          <c:showCatName val="0"/>
          <c:showSerName val="0"/>
          <c:showPercent val="0"/>
          <c:showBubbleSize val="0"/>
        </c:dLbls>
        <c:gapWidth val="150"/>
        <c:axId val="162324480"/>
        <c:axId val="1623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32-4D4C-8460-E84850540E7D}"/>
            </c:ext>
          </c:extLst>
        </c:ser>
        <c:dLbls>
          <c:showLegendKey val="0"/>
          <c:showVal val="0"/>
          <c:showCatName val="0"/>
          <c:showSerName val="0"/>
          <c:showPercent val="0"/>
          <c:showBubbleSize val="0"/>
        </c:dLbls>
        <c:marker val="1"/>
        <c:smooth val="0"/>
        <c:axId val="162324480"/>
        <c:axId val="162326400"/>
      </c:lineChart>
      <c:dateAx>
        <c:axId val="162324480"/>
        <c:scaling>
          <c:orientation val="minMax"/>
        </c:scaling>
        <c:delete val="1"/>
        <c:axPos val="b"/>
        <c:numFmt formatCode="ge" sourceLinked="1"/>
        <c:majorTickMark val="none"/>
        <c:minorTickMark val="none"/>
        <c:tickLblPos val="none"/>
        <c:crossAx val="162326400"/>
        <c:crosses val="autoZero"/>
        <c:auto val="1"/>
        <c:lblOffset val="100"/>
        <c:baseTimeUnit val="years"/>
      </c:dateAx>
      <c:valAx>
        <c:axId val="162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20-4482-A6F2-F5C73C4CF86C}"/>
            </c:ext>
          </c:extLst>
        </c:ser>
        <c:dLbls>
          <c:showLegendKey val="0"/>
          <c:showVal val="0"/>
          <c:showCatName val="0"/>
          <c:showSerName val="0"/>
          <c:showPercent val="0"/>
          <c:showBubbleSize val="0"/>
        </c:dLbls>
        <c:gapWidth val="150"/>
        <c:axId val="163537280"/>
        <c:axId val="1635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20-4482-A6F2-F5C73C4CF86C}"/>
            </c:ext>
          </c:extLst>
        </c:ser>
        <c:dLbls>
          <c:showLegendKey val="0"/>
          <c:showVal val="0"/>
          <c:showCatName val="0"/>
          <c:showSerName val="0"/>
          <c:showPercent val="0"/>
          <c:showBubbleSize val="0"/>
        </c:dLbls>
        <c:marker val="1"/>
        <c:smooth val="0"/>
        <c:axId val="163537280"/>
        <c:axId val="163539200"/>
      </c:lineChart>
      <c:dateAx>
        <c:axId val="163537280"/>
        <c:scaling>
          <c:orientation val="minMax"/>
        </c:scaling>
        <c:delete val="1"/>
        <c:axPos val="b"/>
        <c:numFmt formatCode="ge" sourceLinked="1"/>
        <c:majorTickMark val="none"/>
        <c:minorTickMark val="none"/>
        <c:tickLblPos val="none"/>
        <c:crossAx val="163539200"/>
        <c:crosses val="autoZero"/>
        <c:auto val="1"/>
        <c:lblOffset val="100"/>
        <c:baseTimeUnit val="years"/>
      </c:dateAx>
      <c:valAx>
        <c:axId val="1635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43-411A-8854-3C31BE5B25F7}"/>
            </c:ext>
          </c:extLst>
        </c:ser>
        <c:dLbls>
          <c:showLegendKey val="0"/>
          <c:showVal val="0"/>
          <c:showCatName val="0"/>
          <c:showSerName val="0"/>
          <c:showPercent val="0"/>
          <c:showBubbleSize val="0"/>
        </c:dLbls>
        <c:gapWidth val="150"/>
        <c:axId val="163571968"/>
        <c:axId val="1635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43-411A-8854-3C31BE5B25F7}"/>
            </c:ext>
          </c:extLst>
        </c:ser>
        <c:dLbls>
          <c:showLegendKey val="0"/>
          <c:showVal val="0"/>
          <c:showCatName val="0"/>
          <c:showSerName val="0"/>
          <c:showPercent val="0"/>
          <c:showBubbleSize val="0"/>
        </c:dLbls>
        <c:marker val="1"/>
        <c:smooth val="0"/>
        <c:axId val="163571968"/>
        <c:axId val="163574144"/>
      </c:lineChart>
      <c:dateAx>
        <c:axId val="163571968"/>
        <c:scaling>
          <c:orientation val="minMax"/>
        </c:scaling>
        <c:delete val="1"/>
        <c:axPos val="b"/>
        <c:numFmt formatCode="ge" sourceLinked="1"/>
        <c:majorTickMark val="none"/>
        <c:minorTickMark val="none"/>
        <c:tickLblPos val="none"/>
        <c:crossAx val="163574144"/>
        <c:crosses val="autoZero"/>
        <c:auto val="1"/>
        <c:lblOffset val="100"/>
        <c:baseTimeUnit val="years"/>
      </c:dateAx>
      <c:valAx>
        <c:axId val="1635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3C-4F48-8196-0BD0FCCAB9F7}"/>
            </c:ext>
          </c:extLst>
        </c:ser>
        <c:dLbls>
          <c:showLegendKey val="0"/>
          <c:showVal val="0"/>
          <c:showCatName val="0"/>
          <c:showSerName val="0"/>
          <c:showPercent val="0"/>
          <c:showBubbleSize val="0"/>
        </c:dLbls>
        <c:gapWidth val="150"/>
        <c:axId val="163661696"/>
        <c:axId val="1636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3C-4F48-8196-0BD0FCCAB9F7}"/>
            </c:ext>
          </c:extLst>
        </c:ser>
        <c:dLbls>
          <c:showLegendKey val="0"/>
          <c:showVal val="0"/>
          <c:showCatName val="0"/>
          <c:showSerName val="0"/>
          <c:showPercent val="0"/>
          <c:showBubbleSize val="0"/>
        </c:dLbls>
        <c:marker val="1"/>
        <c:smooth val="0"/>
        <c:axId val="163661696"/>
        <c:axId val="163688448"/>
      </c:lineChart>
      <c:dateAx>
        <c:axId val="163661696"/>
        <c:scaling>
          <c:orientation val="minMax"/>
        </c:scaling>
        <c:delete val="1"/>
        <c:axPos val="b"/>
        <c:numFmt formatCode="ge" sourceLinked="1"/>
        <c:majorTickMark val="none"/>
        <c:minorTickMark val="none"/>
        <c:tickLblPos val="none"/>
        <c:crossAx val="163688448"/>
        <c:crosses val="autoZero"/>
        <c:auto val="1"/>
        <c:lblOffset val="100"/>
        <c:baseTimeUnit val="years"/>
      </c:dateAx>
      <c:valAx>
        <c:axId val="163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FA-4950-9669-493B7BCA0DB2}"/>
            </c:ext>
          </c:extLst>
        </c:ser>
        <c:dLbls>
          <c:showLegendKey val="0"/>
          <c:showVal val="0"/>
          <c:showCatName val="0"/>
          <c:showSerName val="0"/>
          <c:showPercent val="0"/>
          <c:showBubbleSize val="0"/>
        </c:dLbls>
        <c:gapWidth val="150"/>
        <c:axId val="165038336"/>
        <c:axId val="1650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FA-4950-9669-493B7BCA0DB2}"/>
            </c:ext>
          </c:extLst>
        </c:ser>
        <c:dLbls>
          <c:showLegendKey val="0"/>
          <c:showVal val="0"/>
          <c:showCatName val="0"/>
          <c:showSerName val="0"/>
          <c:showPercent val="0"/>
          <c:showBubbleSize val="0"/>
        </c:dLbls>
        <c:marker val="1"/>
        <c:smooth val="0"/>
        <c:axId val="165038336"/>
        <c:axId val="165044608"/>
      </c:lineChart>
      <c:dateAx>
        <c:axId val="165038336"/>
        <c:scaling>
          <c:orientation val="minMax"/>
        </c:scaling>
        <c:delete val="1"/>
        <c:axPos val="b"/>
        <c:numFmt formatCode="ge" sourceLinked="1"/>
        <c:majorTickMark val="none"/>
        <c:minorTickMark val="none"/>
        <c:tickLblPos val="none"/>
        <c:crossAx val="165044608"/>
        <c:crosses val="autoZero"/>
        <c:auto val="1"/>
        <c:lblOffset val="100"/>
        <c:baseTimeUnit val="years"/>
      </c:dateAx>
      <c:valAx>
        <c:axId val="1650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59-4F1E-BE54-80F5D93D4E22}"/>
            </c:ext>
          </c:extLst>
        </c:ser>
        <c:dLbls>
          <c:showLegendKey val="0"/>
          <c:showVal val="0"/>
          <c:showCatName val="0"/>
          <c:showSerName val="0"/>
          <c:showPercent val="0"/>
          <c:showBubbleSize val="0"/>
        </c:dLbls>
        <c:gapWidth val="150"/>
        <c:axId val="165080448"/>
        <c:axId val="1650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xmlns:c16r2="http://schemas.microsoft.com/office/drawing/2015/06/chart">
            <c:ext xmlns:c16="http://schemas.microsoft.com/office/drawing/2014/chart" uri="{C3380CC4-5D6E-409C-BE32-E72D297353CC}">
              <c16:uniqueId val="{00000001-7B59-4F1E-BE54-80F5D93D4E22}"/>
            </c:ext>
          </c:extLst>
        </c:ser>
        <c:dLbls>
          <c:showLegendKey val="0"/>
          <c:showVal val="0"/>
          <c:showCatName val="0"/>
          <c:showSerName val="0"/>
          <c:showPercent val="0"/>
          <c:showBubbleSize val="0"/>
        </c:dLbls>
        <c:marker val="1"/>
        <c:smooth val="0"/>
        <c:axId val="165080448"/>
        <c:axId val="165079680"/>
      </c:lineChart>
      <c:dateAx>
        <c:axId val="165080448"/>
        <c:scaling>
          <c:orientation val="minMax"/>
        </c:scaling>
        <c:delete val="1"/>
        <c:axPos val="b"/>
        <c:numFmt formatCode="ge" sourceLinked="1"/>
        <c:majorTickMark val="none"/>
        <c:minorTickMark val="none"/>
        <c:tickLblPos val="none"/>
        <c:crossAx val="165079680"/>
        <c:crosses val="autoZero"/>
        <c:auto val="1"/>
        <c:lblOffset val="100"/>
        <c:baseTimeUnit val="years"/>
      </c:dateAx>
      <c:valAx>
        <c:axId val="1650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570-4C04-9319-DAB6FFE5638C}"/>
            </c:ext>
          </c:extLst>
        </c:ser>
        <c:dLbls>
          <c:showLegendKey val="0"/>
          <c:showVal val="0"/>
          <c:showCatName val="0"/>
          <c:showSerName val="0"/>
          <c:showPercent val="0"/>
          <c:showBubbleSize val="0"/>
        </c:dLbls>
        <c:gapWidth val="150"/>
        <c:axId val="164781056"/>
        <c:axId val="1647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xmlns:c16r2="http://schemas.microsoft.com/office/drawing/2015/06/chart">
            <c:ext xmlns:c16="http://schemas.microsoft.com/office/drawing/2014/chart" uri="{C3380CC4-5D6E-409C-BE32-E72D297353CC}">
              <c16:uniqueId val="{00000001-2570-4C04-9319-DAB6FFE5638C}"/>
            </c:ext>
          </c:extLst>
        </c:ser>
        <c:dLbls>
          <c:showLegendKey val="0"/>
          <c:showVal val="0"/>
          <c:showCatName val="0"/>
          <c:showSerName val="0"/>
          <c:showPercent val="0"/>
          <c:showBubbleSize val="0"/>
        </c:dLbls>
        <c:marker val="1"/>
        <c:smooth val="0"/>
        <c:axId val="164781056"/>
        <c:axId val="164783232"/>
      </c:lineChart>
      <c:dateAx>
        <c:axId val="164781056"/>
        <c:scaling>
          <c:orientation val="minMax"/>
        </c:scaling>
        <c:delete val="1"/>
        <c:axPos val="b"/>
        <c:numFmt formatCode="ge" sourceLinked="1"/>
        <c:majorTickMark val="none"/>
        <c:minorTickMark val="none"/>
        <c:tickLblPos val="none"/>
        <c:crossAx val="164783232"/>
        <c:crosses val="autoZero"/>
        <c:auto val="1"/>
        <c:lblOffset val="100"/>
        <c:baseTimeUnit val="years"/>
      </c:dateAx>
      <c:valAx>
        <c:axId val="164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175.74</c:v>
                </c:pt>
                <c:pt idx="1">
                  <c:v>175.94</c:v>
                </c:pt>
                <c:pt idx="2">
                  <c:v>174.55</c:v>
                </c:pt>
                <c:pt idx="3">
                  <c:v>174.17</c:v>
                </c:pt>
                <c:pt idx="4">
                  <c:v>173.51</c:v>
                </c:pt>
              </c:numCache>
            </c:numRef>
          </c:val>
          <c:extLst xmlns:c16r2="http://schemas.microsoft.com/office/drawing/2015/06/chart">
            <c:ext xmlns:c16="http://schemas.microsoft.com/office/drawing/2014/chart" uri="{C3380CC4-5D6E-409C-BE32-E72D297353CC}">
              <c16:uniqueId val="{00000000-70A3-4B07-8DD2-9CF5831E0690}"/>
            </c:ext>
          </c:extLst>
        </c:ser>
        <c:dLbls>
          <c:showLegendKey val="0"/>
          <c:showVal val="0"/>
          <c:showCatName val="0"/>
          <c:showSerName val="0"/>
          <c:showPercent val="0"/>
          <c:showBubbleSize val="0"/>
        </c:dLbls>
        <c:gapWidth val="150"/>
        <c:axId val="164801536"/>
        <c:axId val="1649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xmlns:c16r2="http://schemas.microsoft.com/office/drawing/2015/06/chart">
            <c:ext xmlns:c16="http://schemas.microsoft.com/office/drawing/2014/chart" uri="{C3380CC4-5D6E-409C-BE32-E72D297353CC}">
              <c16:uniqueId val="{00000001-70A3-4B07-8DD2-9CF5831E0690}"/>
            </c:ext>
          </c:extLst>
        </c:ser>
        <c:dLbls>
          <c:showLegendKey val="0"/>
          <c:showVal val="0"/>
          <c:showCatName val="0"/>
          <c:showSerName val="0"/>
          <c:showPercent val="0"/>
          <c:showBubbleSize val="0"/>
        </c:dLbls>
        <c:marker val="1"/>
        <c:smooth val="0"/>
        <c:axId val="164801536"/>
        <c:axId val="164910208"/>
      </c:lineChart>
      <c:dateAx>
        <c:axId val="164801536"/>
        <c:scaling>
          <c:orientation val="minMax"/>
        </c:scaling>
        <c:delete val="1"/>
        <c:axPos val="b"/>
        <c:numFmt formatCode="ge" sourceLinked="1"/>
        <c:majorTickMark val="none"/>
        <c:minorTickMark val="none"/>
        <c:tickLblPos val="none"/>
        <c:crossAx val="164910208"/>
        <c:crosses val="autoZero"/>
        <c:auto val="1"/>
        <c:lblOffset val="100"/>
        <c:baseTimeUnit val="years"/>
      </c:dateAx>
      <c:valAx>
        <c:axId val="1649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小美玉市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51266</v>
      </c>
      <c r="AM8" s="68"/>
      <c r="AN8" s="68"/>
      <c r="AO8" s="68"/>
      <c r="AP8" s="68"/>
      <c r="AQ8" s="68"/>
      <c r="AR8" s="68"/>
      <c r="AS8" s="68"/>
      <c r="AT8" s="67">
        <f>データ!T6</f>
        <v>144.74</v>
      </c>
      <c r="AU8" s="67"/>
      <c r="AV8" s="67"/>
      <c r="AW8" s="67"/>
      <c r="AX8" s="67"/>
      <c r="AY8" s="67"/>
      <c r="AZ8" s="67"/>
      <c r="BA8" s="67"/>
      <c r="BB8" s="67">
        <f>データ!U6</f>
        <v>354.19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10.32</v>
      </c>
      <c r="Q10" s="67"/>
      <c r="R10" s="67"/>
      <c r="S10" s="67"/>
      <c r="T10" s="67"/>
      <c r="U10" s="67"/>
      <c r="V10" s="67"/>
      <c r="W10" s="67">
        <f>データ!Q6</f>
        <v>100</v>
      </c>
      <c r="X10" s="67"/>
      <c r="Y10" s="67"/>
      <c r="Z10" s="67"/>
      <c r="AA10" s="67"/>
      <c r="AB10" s="67"/>
      <c r="AC10" s="67"/>
      <c r="AD10" s="68">
        <f>データ!R6</f>
        <v>3024</v>
      </c>
      <c r="AE10" s="68"/>
      <c r="AF10" s="68"/>
      <c r="AG10" s="68"/>
      <c r="AH10" s="68"/>
      <c r="AI10" s="68"/>
      <c r="AJ10" s="68"/>
      <c r="AK10" s="2"/>
      <c r="AL10" s="68">
        <f>データ!V6</f>
        <v>5256</v>
      </c>
      <c r="AM10" s="68"/>
      <c r="AN10" s="68"/>
      <c r="AO10" s="68"/>
      <c r="AP10" s="68"/>
      <c r="AQ10" s="68"/>
      <c r="AR10" s="68"/>
      <c r="AS10" s="68"/>
      <c r="AT10" s="67">
        <f>データ!W6</f>
        <v>2.33</v>
      </c>
      <c r="AU10" s="67"/>
      <c r="AV10" s="67"/>
      <c r="AW10" s="67"/>
      <c r="AX10" s="67"/>
      <c r="AY10" s="67"/>
      <c r="AZ10" s="67"/>
      <c r="BA10" s="67"/>
      <c r="BB10" s="67">
        <f>データ!X6</f>
        <v>2255.79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Kh5YS7w1WvsysFsVfNkNPw9hTx4gCmJl2i7Jqllco0BEomH4gQ/j8WWbxIjo4H0Ua7tzxJ7D9WuO0RAITg+4XA==" saltValue="qqG1lUlcnvi8sLEWWl0B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82368</v>
      </c>
      <c r="D6" s="33">
        <f t="shared" si="3"/>
        <v>47</v>
      </c>
      <c r="E6" s="33">
        <f t="shared" si="3"/>
        <v>17</v>
      </c>
      <c r="F6" s="33">
        <f t="shared" si="3"/>
        <v>4</v>
      </c>
      <c r="G6" s="33">
        <f t="shared" si="3"/>
        <v>0</v>
      </c>
      <c r="H6" s="33" t="str">
        <f t="shared" si="3"/>
        <v>茨城県　小美玉市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10.32</v>
      </c>
      <c r="Q6" s="34">
        <f t="shared" si="3"/>
        <v>100</v>
      </c>
      <c r="R6" s="34">
        <f t="shared" si="3"/>
        <v>3024</v>
      </c>
      <c r="S6" s="34">
        <f t="shared" si="3"/>
        <v>51266</v>
      </c>
      <c r="T6" s="34">
        <f t="shared" si="3"/>
        <v>144.74</v>
      </c>
      <c r="U6" s="34">
        <f t="shared" si="3"/>
        <v>354.19</v>
      </c>
      <c r="V6" s="34">
        <f t="shared" si="3"/>
        <v>5256</v>
      </c>
      <c r="W6" s="34">
        <f t="shared" si="3"/>
        <v>2.33</v>
      </c>
      <c r="X6" s="34">
        <f t="shared" si="3"/>
        <v>2255.79</v>
      </c>
      <c r="Y6" s="35">
        <f>IF(Y7="",NA(),Y7)</f>
        <v>96.17</v>
      </c>
      <c r="Z6" s="35">
        <f t="shared" ref="Z6:AH6" si="4">IF(Z7="",NA(),Z7)</f>
        <v>96.06</v>
      </c>
      <c r="AA6" s="35">
        <f t="shared" si="4"/>
        <v>96.61</v>
      </c>
      <c r="AB6" s="35">
        <f t="shared" si="4"/>
        <v>96.01</v>
      </c>
      <c r="AC6" s="35">
        <f t="shared" si="4"/>
        <v>105.29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100</v>
      </c>
      <c r="BR6" s="35">
        <f t="shared" ref="BR6:BZ6" si="8">IF(BR7="",NA(),BR7)</f>
        <v>100</v>
      </c>
      <c r="BS6" s="35">
        <f t="shared" si="8"/>
        <v>100</v>
      </c>
      <c r="BT6" s="35">
        <f t="shared" si="8"/>
        <v>100</v>
      </c>
      <c r="BU6" s="35">
        <f t="shared" si="8"/>
        <v>100</v>
      </c>
      <c r="BV6" s="35">
        <f t="shared" si="8"/>
        <v>50.54</v>
      </c>
      <c r="BW6" s="35">
        <f t="shared" si="8"/>
        <v>49.22</v>
      </c>
      <c r="BX6" s="35">
        <f t="shared" si="8"/>
        <v>53.7</v>
      </c>
      <c r="BY6" s="35">
        <f t="shared" si="8"/>
        <v>61.54</v>
      </c>
      <c r="BZ6" s="35">
        <f t="shared" si="8"/>
        <v>72.260000000000005</v>
      </c>
      <c r="CA6" s="34" t="str">
        <f>IF(CA7="","",IF(CA7="-","【-】","【"&amp;SUBSTITUTE(TEXT(CA7,"#,##0.00"),"-","△")&amp;"】"))</f>
        <v>【74.48】</v>
      </c>
      <c r="CB6" s="35">
        <f>IF(CB7="",NA(),CB7)</f>
        <v>175.74</v>
      </c>
      <c r="CC6" s="35">
        <f t="shared" ref="CC6:CK6" si="9">IF(CC7="",NA(),CC7)</f>
        <v>175.94</v>
      </c>
      <c r="CD6" s="35">
        <f t="shared" si="9"/>
        <v>174.55</v>
      </c>
      <c r="CE6" s="35">
        <f t="shared" si="9"/>
        <v>174.17</v>
      </c>
      <c r="CF6" s="35">
        <f t="shared" si="9"/>
        <v>173.51</v>
      </c>
      <c r="CG6" s="35">
        <f t="shared" si="9"/>
        <v>320.36</v>
      </c>
      <c r="CH6" s="35">
        <f t="shared" si="9"/>
        <v>332.02</v>
      </c>
      <c r="CI6" s="35">
        <f t="shared" si="9"/>
        <v>300.35000000000002</v>
      </c>
      <c r="CJ6" s="35">
        <f t="shared" si="9"/>
        <v>267.86</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42.56</v>
      </c>
      <c r="CW6" s="34" t="str">
        <f>IF(CW7="","",IF(CW7="-","【-】","【"&amp;SUBSTITUTE(TEXT(CW7,"#,##0.00"),"-","△")&amp;"】"))</f>
        <v>【42.82】</v>
      </c>
      <c r="CX6" s="35">
        <f>IF(CX7="",NA(),CX7)</f>
        <v>45.41</v>
      </c>
      <c r="CY6" s="35">
        <f t="shared" ref="CY6:DG6" si="11">IF(CY7="",NA(),CY7)</f>
        <v>43.65</v>
      </c>
      <c r="CZ6" s="35">
        <f t="shared" si="11"/>
        <v>48.63</v>
      </c>
      <c r="DA6" s="35">
        <f t="shared" si="11"/>
        <v>48.78</v>
      </c>
      <c r="DB6" s="35">
        <f t="shared" si="11"/>
        <v>48.95</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15">
      <c r="A7" s="28"/>
      <c r="B7" s="37">
        <v>2018</v>
      </c>
      <c r="C7" s="37">
        <v>82368</v>
      </c>
      <c r="D7" s="37">
        <v>47</v>
      </c>
      <c r="E7" s="37">
        <v>17</v>
      </c>
      <c r="F7" s="37">
        <v>4</v>
      </c>
      <c r="G7" s="37">
        <v>0</v>
      </c>
      <c r="H7" s="37" t="s">
        <v>98</v>
      </c>
      <c r="I7" s="37" t="s">
        <v>99</v>
      </c>
      <c r="J7" s="37" t="s">
        <v>100</v>
      </c>
      <c r="K7" s="37" t="s">
        <v>101</v>
      </c>
      <c r="L7" s="37" t="s">
        <v>102</v>
      </c>
      <c r="M7" s="37" t="s">
        <v>103</v>
      </c>
      <c r="N7" s="38" t="s">
        <v>104</v>
      </c>
      <c r="O7" s="38" t="s">
        <v>105</v>
      </c>
      <c r="P7" s="38">
        <v>10.32</v>
      </c>
      <c r="Q7" s="38">
        <v>100</v>
      </c>
      <c r="R7" s="38">
        <v>3024</v>
      </c>
      <c r="S7" s="38">
        <v>51266</v>
      </c>
      <c r="T7" s="38">
        <v>144.74</v>
      </c>
      <c r="U7" s="38">
        <v>354.19</v>
      </c>
      <c r="V7" s="38">
        <v>5256</v>
      </c>
      <c r="W7" s="38">
        <v>2.33</v>
      </c>
      <c r="X7" s="38">
        <v>2255.79</v>
      </c>
      <c r="Y7" s="38">
        <v>96.17</v>
      </c>
      <c r="Z7" s="38">
        <v>96.06</v>
      </c>
      <c r="AA7" s="38">
        <v>96.61</v>
      </c>
      <c r="AB7" s="38">
        <v>96.01</v>
      </c>
      <c r="AC7" s="38">
        <v>105.29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1223.96</v>
      </c>
      <c r="BO7" s="38">
        <v>1194.1500000000001</v>
      </c>
      <c r="BP7" s="38">
        <v>1209.4000000000001</v>
      </c>
      <c r="BQ7" s="38">
        <v>100</v>
      </c>
      <c r="BR7" s="38">
        <v>100</v>
      </c>
      <c r="BS7" s="38">
        <v>100</v>
      </c>
      <c r="BT7" s="38">
        <v>100</v>
      </c>
      <c r="BU7" s="38">
        <v>100</v>
      </c>
      <c r="BV7" s="38">
        <v>50.54</v>
      </c>
      <c r="BW7" s="38">
        <v>49.22</v>
      </c>
      <c r="BX7" s="38">
        <v>53.7</v>
      </c>
      <c r="BY7" s="38">
        <v>61.54</v>
      </c>
      <c r="BZ7" s="38">
        <v>72.260000000000005</v>
      </c>
      <c r="CA7" s="38">
        <v>74.48</v>
      </c>
      <c r="CB7" s="38">
        <v>175.74</v>
      </c>
      <c r="CC7" s="38">
        <v>175.94</v>
      </c>
      <c r="CD7" s="38">
        <v>174.55</v>
      </c>
      <c r="CE7" s="38">
        <v>174.17</v>
      </c>
      <c r="CF7" s="38">
        <v>173.51</v>
      </c>
      <c r="CG7" s="38">
        <v>320.36</v>
      </c>
      <c r="CH7" s="38">
        <v>332.02</v>
      </c>
      <c r="CI7" s="38">
        <v>300.35000000000002</v>
      </c>
      <c r="CJ7" s="38">
        <v>267.86</v>
      </c>
      <c r="CK7" s="38">
        <v>230.02</v>
      </c>
      <c r="CL7" s="38">
        <v>219.46</v>
      </c>
      <c r="CM7" s="38" t="s">
        <v>104</v>
      </c>
      <c r="CN7" s="38" t="s">
        <v>104</v>
      </c>
      <c r="CO7" s="38" t="s">
        <v>104</v>
      </c>
      <c r="CP7" s="38" t="s">
        <v>104</v>
      </c>
      <c r="CQ7" s="38" t="s">
        <v>104</v>
      </c>
      <c r="CR7" s="38">
        <v>34.74</v>
      </c>
      <c r="CS7" s="38">
        <v>36.65</v>
      </c>
      <c r="CT7" s="38">
        <v>37.72</v>
      </c>
      <c r="CU7" s="38">
        <v>37.08</v>
      </c>
      <c r="CV7" s="38">
        <v>42.56</v>
      </c>
      <c r="CW7" s="38">
        <v>42.82</v>
      </c>
      <c r="CX7" s="38">
        <v>45.41</v>
      </c>
      <c r="CY7" s="38">
        <v>43.65</v>
      </c>
      <c r="CZ7" s="38">
        <v>48.63</v>
      </c>
      <c r="DA7" s="38">
        <v>48.78</v>
      </c>
      <c r="DB7" s="38">
        <v>48.95</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堀口 美保</cp:lastModifiedBy>
  <cp:lastPrinted>2020-01-21T02:00:03Z</cp:lastPrinted>
  <dcterms:created xsi:type="dcterms:W3CDTF">2019-12-05T05:11:03Z</dcterms:created>
  <dcterms:modified xsi:type="dcterms:W3CDTF">2020-02-19T03:26:46Z</dcterms:modified>
  <cp:category/>
</cp:coreProperties>
</file>